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D:\www\CorporateSites\timecontrol.com\public\docs\"/>
    </mc:Choice>
  </mc:AlternateContent>
  <xr:revisionPtr revIDLastSave="0" documentId="8_{0F9DB1E9-3A5E-4FC9-994B-F54B8E7E850B}" xr6:coauthVersionLast="36" xr6:coauthVersionMax="36" xr10:uidLastSave="{00000000-0000-0000-0000-000000000000}"/>
  <bookViews>
    <workbookView xWindow="0" yWindow="0" windowWidth="16110" windowHeight="11835" xr2:uid="{00000000-000D-0000-FFFF-FFFF00000000}"/>
  </bookViews>
  <sheets>
    <sheet name="Sheet1" sheetId="1" r:id="rId1"/>
    <sheet name="Sheet2" sheetId="2" r:id="rId2"/>
  </sheets>
  <definedNames>
    <definedName name="_xlnm.Print_Area" localSheetId="0">Sheet1!$A$1:$F$83</definedName>
    <definedName name="YESNO">Sheet2!$A$3:$A$4</definedName>
  </definedNames>
  <calcPr calcId="191029"/>
</workbook>
</file>

<file path=xl/calcChain.xml><?xml version="1.0" encoding="utf-8"?>
<calcChain xmlns="http://schemas.openxmlformats.org/spreadsheetml/2006/main">
  <c r="D20" i="1" l="1"/>
  <c r="D40" i="1" l="1"/>
  <c r="E40" i="1"/>
  <c r="E34" i="1"/>
  <c r="E35" i="1" s="1"/>
  <c r="D34" i="1"/>
  <c r="D35" i="1"/>
  <c r="E44" i="1"/>
  <c r="D44" i="1"/>
  <c r="E50" i="1"/>
  <c r="D50" i="1"/>
  <c r="E68" i="1"/>
  <c r="D68" i="1"/>
  <c r="E62" i="1"/>
  <c r="D62" i="1"/>
  <c r="E56" i="1"/>
  <c r="D56" i="1"/>
  <c r="D45" i="1"/>
  <c r="D39" i="1"/>
  <c r="E45" i="1"/>
  <c r="E46" i="1" s="1"/>
  <c r="E39" i="1"/>
  <c r="E36" i="1"/>
  <c r="E20" i="1"/>
  <c r="E63" i="1" s="1"/>
  <c r="D36" i="1"/>
  <c r="D63" i="1"/>
  <c r="E51" i="1"/>
  <c r="E52" i="1" s="1"/>
  <c r="E69" i="1"/>
  <c r="E70" i="1" s="1"/>
  <c r="E57" i="1"/>
  <c r="E58" i="1" s="1"/>
  <c r="D57" i="1"/>
  <c r="D58" i="1" s="1"/>
  <c r="D51" i="1"/>
  <c r="D52" i="1" s="1"/>
  <c r="D69" i="1"/>
  <c r="E64" i="1" l="1"/>
  <c r="E65" i="1" s="1"/>
  <c r="D37" i="1"/>
  <c r="E37" i="1"/>
  <c r="E59" i="1" s="1"/>
  <c r="D70" i="1"/>
  <c r="D64" i="1"/>
  <c r="D65" i="1" s="1"/>
  <c r="D53" i="1"/>
  <c r="D71" i="1"/>
  <c r="D59" i="1"/>
  <c r="D47" i="1"/>
  <c r="D46" i="1"/>
  <c r="E71" i="1" l="1"/>
  <c r="E47" i="1"/>
  <c r="E53" i="1"/>
</calcChain>
</file>

<file path=xl/sharedStrings.xml><?xml version="1.0" encoding="utf-8"?>
<sst xmlns="http://schemas.openxmlformats.org/spreadsheetml/2006/main" count="87" uniqueCount="69">
  <si>
    <t>Your Company</t>
  </si>
  <si>
    <t>Example</t>
  </si>
  <si>
    <t>Calculate the cost of delaying your deployment:</t>
  </si>
  <si>
    <t>Number of employees</t>
  </si>
  <si>
    <t>Average annual salary per employee</t>
  </si>
  <si>
    <t>Calculate your opportunity cost       .</t>
  </si>
  <si>
    <t>Notes:</t>
  </si>
  <si>
    <t xml:space="preserve">A) Studies conducted annually by the American Payroll Association have shown that the average employee is overpaid for 4 hours and 5 minutes of unauthorized or unearned time each week.  </t>
  </si>
  <si>
    <t>Average hours per week</t>
  </si>
  <si>
    <t>Do you have an existing automated timesheet system?</t>
  </si>
  <si>
    <t>No</t>
  </si>
  <si>
    <t>B) Studies conducted annually by the American Payroll Association have shown that manual timecard totaling takes your department head or payroll clerks approximately seven minutes per card. An automated system reduces this time to about one minute or less for verification only, saving six minutes per card, per payroll period.</t>
  </si>
  <si>
    <t xml:space="preserve">C) Default employer cost factor of 30 percent for taxes and benefits is a conservative figure derived form U.S. Department of Labor, Bureau of Labor Statistics.   Employer cost factors vary by job classification, geographic region and specific employers. </t>
  </si>
  <si>
    <t>Losses</t>
  </si>
  <si>
    <t>Efficiencies</t>
  </si>
  <si>
    <t>Lost time per employee (in hours per week)</t>
  </si>
  <si>
    <t>Time lost correcting errors in timesheet (as a percent of total efficiency)</t>
  </si>
  <si>
    <t>Employer Benefits and taxes (Note C)</t>
  </si>
  <si>
    <t>Savings of payroll collection by automating (Note B)</t>
  </si>
  <si>
    <t>Yes</t>
  </si>
  <si>
    <t>Lookup Features</t>
  </si>
  <si>
    <t>Planned efficiency improvement (10%)</t>
  </si>
  <si>
    <t>Planned efficiency improvement (5%)</t>
  </si>
  <si>
    <t>Planned efficiency improvement (1%)</t>
  </si>
  <si>
    <t>Planned efficiency improvement (Enter your projection here)</t>
  </si>
  <si>
    <t>Costs</t>
  </si>
  <si>
    <t>License price</t>
  </si>
  <si>
    <t>License cost</t>
  </si>
  <si>
    <t>Deployment cost</t>
  </si>
  <si>
    <t>Benefit Analysis</t>
  </si>
  <si>
    <t>Total Costs</t>
  </si>
  <si>
    <t>Annual Burdened payroll</t>
  </si>
  <si>
    <t>Total Savings</t>
  </si>
  <si>
    <t>Efficiency Savings</t>
  </si>
  <si>
    <t>Return on Investment (in days)</t>
  </si>
  <si>
    <t>Basics</t>
  </si>
  <si>
    <t>A</t>
  </si>
  <si>
    <t>B</t>
  </si>
  <si>
    <t>C</t>
  </si>
  <si>
    <t>D</t>
  </si>
  <si>
    <t>E</t>
  </si>
  <si>
    <t>F</t>
  </si>
  <si>
    <t>G</t>
  </si>
  <si>
    <t>H</t>
  </si>
  <si>
    <t>I</t>
  </si>
  <si>
    <t>J</t>
  </si>
  <si>
    <t>K</t>
  </si>
  <si>
    <t>L</t>
  </si>
  <si>
    <t>M</t>
  </si>
  <si>
    <t>N</t>
  </si>
  <si>
    <t>O</t>
  </si>
  <si>
    <t>P</t>
  </si>
  <si>
    <t>Q</t>
  </si>
  <si>
    <t>R</t>
  </si>
  <si>
    <t>Savings from recovered lost time (Line G)</t>
  </si>
  <si>
    <t>Based on a 10% efficiency savings (Line K)</t>
  </si>
  <si>
    <t>Based on a 5% efficiency savings (Line L)</t>
  </si>
  <si>
    <t>based on efficiency savings at your choice (Line N)</t>
  </si>
  <si>
    <t>Based on efficiency from time lost due to errors (Line H)</t>
  </si>
  <si>
    <t>Based on a 1% efficiency savings (Line M)</t>
  </si>
  <si>
    <t>Efficiency Savings in hours per employee per week in hours:minutes</t>
  </si>
  <si>
    <t>TimeControl Return on Investment Calculator</t>
  </si>
  <si>
    <t>S</t>
  </si>
  <si>
    <t>T</t>
  </si>
  <si>
    <t>U</t>
  </si>
  <si>
    <t>V</t>
  </si>
  <si>
    <t>X</t>
  </si>
  <si>
    <t>Y</t>
  </si>
  <si>
    <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</si>
</sst>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quot;$&quot;#,##0.00"/>
    <numFmt numFmtId="166" formatCode="h:mm;@"/>
    <numFmt numFmtId="167" formatCode="&quot;$&quot;#,##0.00;[Red]&quot;$&quot;#,##0.00"/>
  </numFmts>
  <fonts count="12" x14ac:knownFonts="1">
    <font>
      <sz val="10"/>
      <name val="Arial"/>
    </font>
    <font>
      <sz val="10"/>
      <name val="Arial"/>
    </font>
    <font>
      <b/>
      <sz val="12"/>
      <color indexed="51"/>
      <name val="Arial"/>
      <family val="2"/>
    </font>
    <font>
      <b/>
      <sz val="12"/>
      <color indexed="10"/>
      <name val="Arial"/>
      <family val="2"/>
    </font>
    <font>
      <b/>
      <sz val="12"/>
      <color indexed="52"/>
      <name val="Arial"/>
      <family val="2"/>
    </font>
    <font>
      <sz val="8"/>
      <name val="Arial"/>
      <family val="2"/>
    </font>
    <font>
      <b/>
      <sz val="12"/>
      <color indexed="13"/>
      <name val="Arial"/>
      <family val="2"/>
    </font>
    <font>
      <sz val="9"/>
      <name val="Arial"/>
      <family val="2"/>
    </font>
    <font>
      <b/>
      <sz val="10"/>
      <name val="Arial"/>
      <family val="2"/>
    </font>
    <font>
      <b/>
      <sz val="8"/>
      <name val="Arial"/>
      <family val="2"/>
    </font>
    <font>
      <b/>
      <sz val="18"/>
      <color indexed="9"/>
      <name val="Verdana"/>
      <family val="2"/>
    </font>
    <font>
      <b/>
      <sz val="10"/>
      <color indexed="9"/>
      <name val="Arial"/>
      <family val="2"/>
    </font>
  </fonts>
  <fills count="11">
    <fill>
      <patternFill patternType="none"/>
    </fill>
    <fill>
      <patternFill patternType="gray125"/>
    </fill>
    <fill>
      <patternFill patternType="solid">
        <fgColor indexed="63"/>
        <bgColor indexed="64"/>
      </patternFill>
    </fill>
    <fill>
      <patternFill patternType="solid">
        <fgColor indexed="42"/>
        <bgColor indexed="64"/>
      </patternFill>
    </fill>
    <fill>
      <patternFill patternType="solid">
        <fgColor indexed="52"/>
        <bgColor indexed="64"/>
      </patternFill>
    </fill>
    <fill>
      <patternFill patternType="solid">
        <fgColor indexed="47"/>
        <bgColor indexed="64"/>
      </patternFill>
    </fill>
    <fill>
      <patternFill patternType="solid">
        <fgColor indexed="43"/>
        <bgColor indexed="64"/>
      </patternFill>
    </fill>
    <fill>
      <patternFill patternType="solid">
        <fgColor indexed="20"/>
        <bgColor indexed="64"/>
      </patternFill>
    </fill>
    <fill>
      <patternFill patternType="solid">
        <fgColor indexed="22"/>
        <bgColor indexed="64"/>
      </patternFill>
    </fill>
    <fill>
      <patternFill patternType="solid">
        <fgColor indexed="45"/>
        <bgColor indexed="64"/>
      </patternFill>
    </fill>
    <fill>
      <patternFill patternType="solid">
        <fgColor indexed="18"/>
        <bgColor indexed="64"/>
      </patternFill>
    </fill>
  </fills>
  <borders count="6">
    <border>
      <left/>
      <right/>
      <top/>
      <bottom/>
      <diagonal/>
    </border>
    <border>
      <left style="thin">
        <color indexed="55"/>
      </left>
      <right style="thin">
        <color indexed="55"/>
      </right>
      <top style="thin">
        <color indexed="55"/>
      </top>
      <bottom style="thin">
        <color indexed="55"/>
      </bottom>
      <diagonal/>
    </border>
    <border>
      <left style="double">
        <color indexed="23"/>
      </left>
      <right style="double">
        <color indexed="23"/>
      </right>
      <top style="double">
        <color indexed="23"/>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9">
    <xf numFmtId="0" fontId="0" fillId="0" borderId="0" xfId="0"/>
    <xf numFmtId="0" fontId="0" fillId="2" borderId="0" xfId="0" applyFill="1"/>
    <xf numFmtId="0" fontId="2" fillId="2" borderId="0" xfId="0" applyFont="1" applyFill="1" applyAlignment="1">
      <alignment horizontal="right"/>
    </xf>
    <xf numFmtId="0" fontId="1" fillId="3" borderId="0" xfId="0" applyFont="1" applyFill="1"/>
    <xf numFmtId="0" fontId="0" fillId="3" borderId="0" xfId="0" applyFill="1"/>
    <xf numFmtId="0" fontId="3" fillId="3" borderId="0" xfId="0" applyFont="1" applyFill="1"/>
    <xf numFmtId="0" fontId="4" fillId="2" borderId="0" xfId="0" applyFont="1" applyFill="1" applyAlignment="1">
      <alignment horizontal="right"/>
    </xf>
    <xf numFmtId="0" fontId="6" fillId="2" borderId="2" xfId="0" applyFont="1" applyFill="1" applyBorder="1" applyAlignment="1">
      <alignment horizontal="center"/>
    </xf>
    <xf numFmtId="0" fontId="0" fillId="4" borderId="1" xfId="0" applyFill="1" applyBorder="1" applyAlignment="1">
      <alignment horizontal="right"/>
    </xf>
    <xf numFmtId="0" fontId="0" fillId="5" borderId="1" xfId="0" applyFill="1" applyBorder="1"/>
    <xf numFmtId="0" fontId="0" fillId="6" borderId="1" xfId="0" applyFill="1" applyBorder="1" applyAlignment="1">
      <alignment horizontal="right"/>
    </xf>
    <xf numFmtId="10" fontId="0" fillId="6" borderId="1" xfId="0" applyNumberFormat="1" applyFill="1" applyBorder="1" applyAlignment="1">
      <alignment horizontal="right"/>
    </xf>
    <xf numFmtId="0" fontId="0" fillId="7" borderId="1" xfId="0" applyFill="1" applyBorder="1" applyAlignment="1">
      <alignment horizontal="right"/>
    </xf>
    <xf numFmtId="9" fontId="0" fillId="7" borderId="1" xfId="0" applyNumberFormat="1" applyFill="1" applyBorder="1" applyAlignment="1">
      <alignment horizontal="right"/>
    </xf>
    <xf numFmtId="10" fontId="0" fillId="7" borderId="1" xfId="0" applyNumberFormat="1" applyFill="1" applyBorder="1" applyAlignment="1">
      <alignment horizontal="right"/>
    </xf>
    <xf numFmtId="0" fontId="8" fillId="4" borderId="1" xfId="0" applyFont="1" applyFill="1" applyBorder="1"/>
    <xf numFmtId="3" fontId="0" fillId="7" borderId="1" xfId="0" applyNumberFormat="1" applyFill="1" applyBorder="1" applyAlignment="1">
      <alignment horizontal="right"/>
    </xf>
    <xf numFmtId="164" fontId="0" fillId="6" borderId="1" xfId="0" applyNumberFormat="1" applyFill="1" applyBorder="1" applyAlignment="1">
      <alignment horizontal="right"/>
    </xf>
    <xf numFmtId="164" fontId="0" fillId="7" borderId="1" xfId="0" applyNumberFormat="1" applyFill="1" applyBorder="1" applyAlignment="1">
      <alignment horizontal="right"/>
    </xf>
    <xf numFmtId="9" fontId="0" fillId="6" borderId="1" xfId="3" applyFont="1" applyFill="1" applyBorder="1" applyAlignment="1">
      <alignment horizontal="right"/>
    </xf>
    <xf numFmtId="9" fontId="0" fillId="7" borderId="1" xfId="3" applyFont="1" applyFill="1" applyBorder="1" applyAlignment="1">
      <alignment horizontal="right"/>
    </xf>
    <xf numFmtId="164" fontId="0" fillId="6" borderId="1" xfId="3" applyNumberFormat="1" applyFont="1" applyFill="1" applyBorder="1" applyAlignment="1">
      <alignment horizontal="right"/>
    </xf>
    <xf numFmtId="164" fontId="0" fillId="7" borderId="1" xfId="3" applyNumberFormat="1" applyFont="1" applyFill="1" applyBorder="1" applyAlignment="1">
      <alignment horizontal="right"/>
    </xf>
    <xf numFmtId="165" fontId="0" fillId="6" borderId="1" xfId="0" applyNumberFormat="1" applyFill="1" applyBorder="1" applyAlignment="1">
      <alignment horizontal="right"/>
    </xf>
    <xf numFmtId="165" fontId="0" fillId="7" borderId="1" xfId="0" applyNumberFormat="1" applyFill="1" applyBorder="1" applyAlignment="1">
      <alignment horizontal="right"/>
    </xf>
    <xf numFmtId="0" fontId="0" fillId="3" borderId="1" xfId="0" applyFill="1" applyBorder="1"/>
    <xf numFmtId="0" fontId="0" fillId="3" borderId="1" xfId="0" applyFill="1" applyBorder="1" applyAlignment="1">
      <alignment horizontal="right"/>
    </xf>
    <xf numFmtId="0" fontId="0" fillId="3" borderId="0" xfId="0" applyFill="1" applyBorder="1"/>
    <xf numFmtId="0" fontId="7" fillId="3" borderId="0" xfId="0" applyFont="1" applyFill="1" applyBorder="1" applyAlignment="1">
      <alignment vertical="top" wrapText="1"/>
    </xf>
    <xf numFmtId="0" fontId="0" fillId="3" borderId="0" xfId="0" applyFill="1" applyBorder="1" applyAlignment="1">
      <alignment horizontal="right"/>
    </xf>
    <xf numFmtId="0" fontId="0" fillId="0" borderId="0" xfId="0" applyBorder="1"/>
    <xf numFmtId="0" fontId="7" fillId="3" borderId="0" xfId="0" applyFont="1" applyFill="1" applyBorder="1" applyAlignment="1">
      <alignment wrapText="1"/>
    </xf>
    <xf numFmtId="0" fontId="0" fillId="0" borderId="0" xfId="0" applyBorder="1" applyAlignment="1">
      <alignment horizontal="right"/>
    </xf>
    <xf numFmtId="0" fontId="8" fillId="3" borderId="1" xfId="0" applyFont="1" applyFill="1" applyBorder="1"/>
    <xf numFmtId="164" fontId="8" fillId="6" borderId="1" xfId="0" applyNumberFormat="1" applyFont="1" applyFill="1" applyBorder="1" applyAlignment="1">
      <alignment horizontal="right"/>
    </xf>
    <xf numFmtId="164" fontId="8" fillId="7" borderId="1" xfId="0" applyNumberFormat="1" applyFont="1" applyFill="1" applyBorder="1" applyAlignment="1">
      <alignment horizontal="right"/>
    </xf>
    <xf numFmtId="43" fontId="8" fillId="3" borderId="1" xfId="1" applyFont="1" applyFill="1" applyBorder="1" applyAlignment="1">
      <alignment horizontal="right"/>
    </xf>
    <xf numFmtId="0" fontId="9" fillId="3" borderId="1" xfId="0" applyFont="1" applyFill="1" applyBorder="1"/>
    <xf numFmtId="0" fontId="10" fillId="2" borderId="0" xfId="0" applyFont="1" applyFill="1"/>
    <xf numFmtId="3" fontId="8" fillId="8" borderId="1" xfId="0" applyNumberFormat="1" applyFont="1" applyFill="1" applyBorder="1" applyAlignment="1" applyProtection="1">
      <alignment horizontal="right"/>
      <protection locked="0"/>
    </xf>
    <xf numFmtId="164" fontId="8" fillId="8" borderId="1" xfId="0" applyNumberFormat="1" applyFont="1" applyFill="1" applyBorder="1" applyAlignment="1" applyProtection="1">
      <alignment horizontal="right"/>
      <protection locked="0"/>
    </xf>
    <xf numFmtId="9" fontId="8" fillId="8" borderId="1" xfId="0" applyNumberFormat="1" applyFont="1" applyFill="1" applyBorder="1" applyAlignment="1" applyProtection="1">
      <alignment horizontal="right"/>
      <protection locked="0"/>
    </xf>
    <xf numFmtId="0" fontId="8" fillId="8" borderId="1" xfId="0" applyFont="1" applyFill="1" applyBorder="1" applyAlignment="1" applyProtection="1">
      <alignment horizontal="right"/>
      <protection locked="0"/>
    </xf>
    <xf numFmtId="9" fontId="8" fillId="8" borderId="1" xfId="3" applyFont="1" applyFill="1" applyBorder="1" applyAlignment="1" applyProtection="1">
      <alignment horizontal="right"/>
      <protection locked="0"/>
    </xf>
    <xf numFmtId="0" fontId="8" fillId="9" borderId="1" xfId="0" applyFont="1" applyFill="1" applyBorder="1"/>
    <xf numFmtId="43" fontId="8" fillId="9" borderId="1" xfId="1" applyFont="1" applyFill="1" applyBorder="1" applyAlignment="1">
      <alignment horizontal="right"/>
    </xf>
    <xf numFmtId="43" fontId="0" fillId="0" borderId="0" xfId="0" applyNumberFormat="1"/>
    <xf numFmtId="166" fontId="0" fillId="7" borderId="1" xfId="1" applyNumberFormat="1" applyFont="1" applyFill="1" applyBorder="1" applyAlignment="1">
      <alignment horizontal="right"/>
    </xf>
    <xf numFmtId="166" fontId="0" fillId="0" borderId="0" xfId="0" applyNumberFormat="1"/>
    <xf numFmtId="166" fontId="0" fillId="6" borderId="1" xfId="1" applyNumberFormat="1" applyFont="1" applyFill="1" applyBorder="1" applyAlignment="1">
      <alignment horizontal="right"/>
    </xf>
    <xf numFmtId="0" fontId="0" fillId="2" borderId="0" xfId="0" applyFill="1" applyAlignment="1">
      <alignment horizontal="right"/>
    </xf>
    <xf numFmtId="0" fontId="1" fillId="3" borderId="0" xfId="0" applyFont="1" applyFill="1" applyAlignment="1">
      <alignment horizontal="right"/>
    </xf>
    <xf numFmtId="0" fontId="11" fillId="10" borderId="0" xfId="0" applyFont="1" applyFill="1" applyAlignment="1">
      <alignment horizontal="right"/>
    </xf>
    <xf numFmtId="0" fontId="0" fillId="3" borderId="0" xfId="0" applyFill="1" applyAlignment="1">
      <alignment horizontal="right"/>
    </xf>
    <xf numFmtId="0" fontId="0" fillId="0" borderId="0" xfId="0" applyAlignment="1">
      <alignment horizontal="right"/>
    </xf>
    <xf numFmtId="167" fontId="0" fillId="6" borderId="1" xfId="2" applyNumberFormat="1" applyFont="1" applyFill="1" applyBorder="1" applyAlignment="1">
      <alignment horizontal="right"/>
    </xf>
    <xf numFmtId="0" fontId="5" fillId="3" borderId="3" xfId="0" applyFont="1" applyFill="1" applyBorder="1" applyAlignment="1">
      <alignment vertical="top" wrapText="1"/>
    </xf>
    <xf numFmtId="0" fontId="0" fillId="0" borderId="4" xfId="0" applyBorder="1" applyAlignment="1">
      <alignment wrapText="1"/>
    </xf>
    <xf numFmtId="0" fontId="0" fillId="0" borderId="5" xfId="0" applyBorder="1" applyAlignment="1">
      <alignment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CC0000"/>
      <rgbColor rgb="0000FFFF"/>
      <rgbColor rgb="00800000"/>
      <rgbColor rgb="00008000"/>
      <rgbColor rgb="00000080"/>
      <rgbColor rgb="00808000"/>
      <rgbColor rgb="009999FF"/>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CC00FF"/>
      <rgbColor rgb="00969696"/>
      <rgbColor rgb="00003366"/>
      <rgbColor rgb="00339966"/>
      <rgbColor rgb="00003300"/>
      <rgbColor rgb="00333300"/>
      <rgbColor rgb="00993300"/>
      <rgbColor rgb="00FF6699"/>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2</xdr:row>
      <xdr:rowOff>38100</xdr:rowOff>
    </xdr:from>
    <xdr:to>
      <xdr:col>4</xdr:col>
      <xdr:colOff>897948</xdr:colOff>
      <xdr:row>14</xdr:row>
      <xdr:rowOff>58016</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57150" y="523875"/>
          <a:ext cx="6477000" cy="1971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lnSpc>
              <a:spcPts val="1100"/>
            </a:lnSpc>
            <a:defRPr sz="1000"/>
          </a:pPr>
          <a:r>
            <a:rPr lang="en-US" sz="1000" b="0" i="0" u="none" strike="noStrike" baseline="0">
              <a:solidFill>
                <a:srgbClr val="000000"/>
              </a:solidFill>
              <a:latin typeface="Arial"/>
              <a:cs typeface="Arial"/>
            </a:rPr>
            <a:t>Is there a cost to delaying the deployment of your enterprise timesheet system?</a:t>
          </a:r>
        </a:p>
        <a:p>
          <a:pPr algn="l" rtl="0">
            <a:lnSpc>
              <a:spcPts val="1100"/>
            </a:lnSpc>
            <a:defRPr sz="1000"/>
          </a:pPr>
          <a:endParaRPr lang="en-US" sz="1000" b="0" i="0" u="none" strike="noStrike" baseline="0">
            <a:solidFill>
              <a:srgbClr val="000000"/>
            </a:solidFill>
            <a:latin typeface="Arial"/>
            <a:cs typeface="Arial"/>
          </a:endParaRPr>
        </a:p>
        <a:p>
          <a:pPr algn="l" rtl="0">
            <a:lnSpc>
              <a:spcPts val="1100"/>
            </a:lnSpc>
            <a:defRPr sz="1000"/>
          </a:pPr>
          <a:r>
            <a:rPr lang="en-US" sz="1000" b="0" i="0" u="none" strike="noStrike" baseline="0">
              <a:solidFill>
                <a:srgbClr val="000000"/>
              </a:solidFill>
              <a:latin typeface="Arial"/>
              <a:cs typeface="Arial"/>
            </a:rPr>
            <a:t>There may be.  Use this calculator to give you an indication of what you can expect the Return on invesment will be from your TimeControl Deployment and what it might cost you to delay.  Fill in the grey boxes with your own data.  The sheet is protected to avoid inadvertent errors but there is no password if you wish to alter it.</a:t>
          </a:r>
        </a:p>
        <a:p>
          <a:pPr algn="l" rtl="0">
            <a:lnSpc>
              <a:spcPts val="1100"/>
            </a:lnSpc>
            <a:defRPr sz="1000"/>
          </a:pPr>
          <a:endParaRPr lang="en-US" sz="1000" b="0" i="0" u="none" strike="noStrike" baseline="0">
            <a:solidFill>
              <a:srgbClr val="000000"/>
            </a:solidFill>
            <a:latin typeface="Arial"/>
            <a:cs typeface="Arial"/>
          </a:endParaRPr>
        </a:p>
        <a:p>
          <a:pPr algn="l" rtl="0">
            <a:lnSpc>
              <a:spcPts val="1100"/>
            </a:lnSpc>
            <a:defRPr sz="1000"/>
          </a:pPr>
          <a:r>
            <a:rPr lang="en-US" sz="1000" b="0" i="0" u="none" strike="noStrike" baseline="0">
              <a:solidFill>
                <a:srgbClr val="000000"/>
              </a:solidFill>
              <a:latin typeface="Arial"/>
              <a:cs typeface="Arial"/>
            </a:rPr>
            <a:t>We've given 5 different analyses here.  The savings in the end are from avoiding inefficiencies or becoming more efficient.  We've included analysis based on expected savings and from a 10%, 5%, 1% or your choice of expected efficiency from the deployment.  We've also included an analysis based on just recovering time lost in correcting timesheet errors.</a:t>
          </a:r>
        </a:p>
        <a:p>
          <a:pPr algn="l" rtl="0">
            <a:lnSpc>
              <a:spcPts val="1000"/>
            </a:lnSpc>
            <a:defRPr sz="1000"/>
          </a:pPr>
          <a:endParaRPr lang="en-US" sz="1000" b="0" i="0" u="none" strike="noStrike" baseline="0">
            <a:solidFill>
              <a:srgbClr val="000000"/>
            </a:solidFill>
            <a:latin typeface="Arial"/>
            <a:cs typeface="Arial"/>
          </a:endParaRPr>
        </a:p>
        <a:p>
          <a:pPr algn="l" rtl="0">
            <a:lnSpc>
              <a:spcPts val="1100"/>
            </a:lnSpc>
            <a:defRPr sz="1000"/>
          </a:pPr>
          <a:r>
            <a:rPr lang="en-US" sz="1000" b="0" i="0" u="none" strike="noStrike" baseline="0">
              <a:solidFill>
                <a:srgbClr val="000000"/>
              </a:solidFill>
              <a:latin typeface="Arial"/>
              <a:cs typeface="Arial"/>
            </a:rPr>
            <a:t>Take our 1% challenge - see how long before you've repaid your TimeControl deployment based on an improvement of efficiency of </a:t>
          </a:r>
          <a:r>
            <a:rPr lang="en-US" sz="1000" b="1" i="0" u="sng" strike="noStrike" baseline="0">
              <a:solidFill>
                <a:srgbClr val="000000"/>
              </a:solidFill>
              <a:latin typeface="Arial"/>
              <a:cs typeface="Arial"/>
            </a:rPr>
            <a:t>only</a:t>
          </a:r>
          <a:r>
            <a:rPr lang="en-US" sz="1000" b="0" i="0" u="none" strike="noStrike" baseline="0">
              <a:solidFill>
                <a:srgbClr val="000000"/>
              </a:solidFill>
              <a:latin typeface="Arial"/>
              <a:cs typeface="Arial"/>
            </a:rPr>
            <a:t> 1%!</a:t>
          </a:r>
        </a:p>
        <a:p>
          <a:pPr algn="l" rtl="0">
            <a:lnSpc>
              <a:spcPts val="1000"/>
            </a:lnSpc>
            <a:defRPr sz="1000"/>
          </a:pPr>
          <a:endParaRPr lang="en-US" sz="1000" b="0" i="0" u="none" strike="noStrike" baseline="0">
            <a:solidFill>
              <a:srgbClr val="000000"/>
            </a:solidFill>
            <a:latin typeface="Arial"/>
            <a:cs typeface="Arial"/>
          </a:endParaRPr>
        </a:p>
        <a:p>
          <a:pPr algn="l" rtl="0">
            <a:lnSpc>
              <a:spcPts val="1000"/>
            </a:lnSpc>
            <a:defRPr sz="1000"/>
          </a:pPr>
          <a:endParaRPr lang="en-US" sz="1000" b="0" i="0" u="none" strike="noStrike" baseline="0">
            <a:solidFill>
              <a:srgbClr val="000000"/>
            </a:solidFill>
            <a:latin typeface="Arial"/>
            <a:cs typeface="Arial"/>
          </a:endParaRPr>
        </a:p>
      </xdr:txBody>
    </xdr:sp>
    <xdr:clientData/>
  </xdr:twoCellAnchor>
  <xdr:twoCellAnchor editAs="oneCell">
    <xdr:from>
      <xdr:col>4</xdr:col>
      <xdr:colOff>828675</xdr:colOff>
      <xdr:row>0</xdr:row>
      <xdr:rowOff>9525</xdr:rowOff>
    </xdr:from>
    <xdr:to>
      <xdr:col>6</xdr:col>
      <xdr:colOff>0</xdr:colOff>
      <xdr:row>2</xdr:row>
      <xdr:rowOff>0</xdr:rowOff>
    </xdr:to>
    <xdr:pic>
      <xdr:nvPicPr>
        <xdr:cNvPr id="1069" name="Picture 2" descr="tc_top_logo">
          <a:extLst>
            <a:ext uri="{FF2B5EF4-FFF2-40B4-BE49-F238E27FC236}">
              <a16:creationId xmlns:a16="http://schemas.microsoft.com/office/drawing/2014/main" id="{00000000-0008-0000-0000-00002D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67475" y="9525"/>
          <a:ext cx="5048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78</xdr:row>
      <xdr:rowOff>9525</xdr:rowOff>
    </xdr:from>
    <xdr:to>
      <xdr:col>4</xdr:col>
      <xdr:colOff>942975</xdr:colOff>
      <xdr:row>81</xdr:row>
      <xdr:rowOff>95250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142875" y="13573125"/>
          <a:ext cx="6315075" cy="571500"/>
        </a:xfrm>
        <a:prstGeom prst="rect">
          <a:avLst/>
        </a:prstGeom>
        <a:solidFill>
          <a:srgbClr xmlns:mc="http://schemas.openxmlformats.org/markup-compatibility/2006" xmlns:a14="http://schemas.microsoft.com/office/drawing/2010/main" val="CCCCFF" mc:Ignorable="a14" a14:legacySpreadsheetColorIndex="31"/>
        </a:solidFill>
        <a:ln w="6350">
          <a:solidFill>
            <a:srgbClr xmlns:mc="http://schemas.openxmlformats.org/markup-compatibility/2006" xmlns:a14="http://schemas.microsoft.com/office/drawing/2010/main" val="33CCCC" mc:Ignorable="a14" a14:legacySpreadsheetColorIndex="49"/>
          </a:solidFill>
          <a:miter lim="800000"/>
          <a:headEnd/>
          <a:tailEnd/>
        </a:ln>
      </xdr:spPr>
      <xdr:txBody>
        <a:bodyPr vertOverflow="clip" wrap="square" lIns="91440" tIns="45720" rIns="91440" bIns="45720" anchor="t" upright="1"/>
        <a:lstStyle/>
        <a:p>
          <a:pPr algn="l" rtl="0">
            <a:lnSpc>
              <a:spcPts val="700"/>
            </a:lnSpc>
            <a:defRPr sz="1000"/>
          </a:pPr>
          <a:r>
            <a:rPr lang="en-US" sz="700" b="0" i="0" u="none" strike="noStrike" baseline="0">
              <a:solidFill>
                <a:srgbClr val="000000"/>
              </a:solidFill>
              <a:latin typeface="Arial"/>
              <a:cs typeface="Arial"/>
            </a:rPr>
            <a:t>Copyright (c)  2010 Heuristic Management Systems Inc. THIS CALCULATOR IS FOR INFORMATIONAL PURPOSES ONLY. Heuristic Management Systems Inc. does not make any representation or warranty of any kind, whether express or implied, concerning this tool or the use, accuracy, or reliability of the results of the tool. Without limiting the foregoing, Heuristic Management Systems Inc. expressly disclaims any warranty of merchantability or fitness for a particular purpose.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09"/>
  <sheetViews>
    <sheetView tabSelected="1" topLeftCell="A4" zoomScale="110" zoomScaleNormal="110" workbookViewId="0">
      <selection activeCell="D19" sqref="D19"/>
    </sheetView>
  </sheetViews>
  <sheetFormatPr defaultRowHeight="12.75" x14ac:dyDescent="0.2"/>
  <cols>
    <col min="1" max="1" width="2.28515625" customWidth="1"/>
    <col min="2" max="2" width="4.140625" style="54" customWidth="1"/>
    <col min="3" max="3" width="60.42578125" customWidth="1"/>
    <col min="4" max="5" width="17.7109375" customWidth="1"/>
    <col min="6" max="6" width="2.28515625" customWidth="1"/>
    <col min="8" max="8" width="9.28515625" bestFit="1" customWidth="1"/>
  </cols>
  <sheetData>
    <row r="1" spans="1:6" ht="22.5" x14ac:dyDescent="0.3">
      <c r="A1" s="1"/>
      <c r="B1" s="50"/>
      <c r="C1" s="38" t="s">
        <v>61</v>
      </c>
      <c r="D1" s="1"/>
      <c r="E1" s="1"/>
      <c r="F1" s="1"/>
    </row>
    <row r="2" spans="1:6" ht="15.75" x14ac:dyDescent="0.25">
      <c r="A2" s="1"/>
      <c r="B2" s="50"/>
      <c r="C2" s="1"/>
      <c r="D2" s="1"/>
      <c r="E2" s="6" t="s">
        <v>5</v>
      </c>
      <c r="F2" s="2"/>
    </row>
    <row r="3" spans="1:6" x14ac:dyDescent="0.2">
      <c r="A3" s="3"/>
      <c r="B3" s="51"/>
      <c r="C3" s="3"/>
      <c r="D3" s="3"/>
      <c r="E3" s="3"/>
      <c r="F3" s="3"/>
    </row>
    <row r="4" spans="1:6" x14ac:dyDescent="0.2">
      <c r="A4" s="3"/>
      <c r="B4" s="51"/>
      <c r="C4" s="3"/>
      <c r="D4" s="3"/>
      <c r="E4" s="3"/>
      <c r="F4" s="3"/>
    </row>
    <row r="5" spans="1:6" x14ac:dyDescent="0.2">
      <c r="A5" s="3"/>
      <c r="B5" s="51"/>
      <c r="C5" s="3"/>
      <c r="D5" s="3"/>
      <c r="E5" s="3"/>
      <c r="F5" s="3"/>
    </row>
    <row r="6" spans="1:6" x14ac:dyDescent="0.2">
      <c r="A6" s="3"/>
      <c r="B6" s="51"/>
      <c r="C6" s="3"/>
      <c r="D6" s="3"/>
      <c r="E6" s="3"/>
      <c r="F6" s="3"/>
    </row>
    <row r="7" spans="1:6" x14ac:dyDescent="0.2">
      <c r="A7" s="3"/>
      <c r="B7" s="51"/>
      <c r="C7" s="3"/>
      <c r="D7" s="3"/>
      <c r="E7" s="3"/>
      <c r="F7" s="3"/>
    </row>
    <row r="8" spans="1:6" x14ac:dyDescent="0.2">
      <c r="A8" s="3"/>
      <c r="B8" s="51"/>
      <c r="C8" s="3"/>
      <c r="D8" s="3"/>
      <c r="E8" s="3"/>
      <c r="F8" s="3"/>
    </row>
    <row r="9" spans="1:6" x14ac:dyDescent="0.2">
      <c r="A9" s="3"/>
      <c r="B9" s="51"/>
      <c r="C9" s="3"/>
      <c r="D9" s="3"/>
      <c r="E9" s="3"/>
      <c r="F9" s="3"/>
    </row>
    <row r="10" spans="1:6" x14ac:dyDescent="0.2">
      <c r="A10" s="3"/>
      <c r="B10" s="51"/>
      <c r="C10" s="3"/>
      <c r="D10" s="3"/>
      <c r="E10" s="3"/>
      <c r="F10" s="3"/>
    </row>
    <row r="11" spans="1:6" x14ac:dyDescent="0.2">
      <c r="A11" s="3"/>
      <c r="B11" s="51"/>
      <c r="C11" s="3"/>
      <c r="D11" s="3"/>
      <c r="E11" s="3"/>
      <c r="F11" s="3"/>
    </row>
    <row r="12" spans="1:6" x14ac:dyDescent="0.2">
      <c r="A12" s="3"/>
      <c r="B12" s="51"/>
      <c r="C12" s="3"/>
      <c r="D12" s="3"/>
      <c r="E12" s="3"/>
      <c r="F12" s="3"/>
    </row>
    <row r="13" spans="1:6" x14ac:dyDescent="0.2">
      <c r="A13" s="3"/>
      <c r="B13" s="51"/>
      <c r="C13" s="3"/>
      <c r="D13" s="3"/>
      <c r="E13" s="3"/>
      <c r="F13" s="3"/>
    </row>
    <row r="14" spans="1:6" ht="13.5" thickBot="1" x14ac:dyDescent="0.25">
      <c r="A14" s="3"/>
      <c r="B14" s="51"/>
      <c r="C14" s="3"/>
      <c r="D14" s="3"/>
      <c r="E14" s="3"/>
      <c r="F14" s="3"/>
    </row>
    <row r="15" spans="1:6" ht="16.5" thickTop="1" x14ac:dyDescent="0.25">
      <c r="A15" s="3"/>
      <c r="B15" s="51"/>
      <c r="C15" s="5" t="s">
        <v>2</v>
      </c>
      <c r="D15" s="7" t="s">
        <v>0</v>
      </c>
      <c r="E15" s="7" t="s">
        <v>1</v>
      </c>
      <c r="F15" s="3"/>
    </row>
    <row r="16" spans="1:6" x14ac:dyDescent="0.2">
      <c r="A16" s="4"/>
      <c r="B16" s="52"/>
      <c r="C16" s="15" t="s">
        <v>35</v>
      </c>
      <c r="D16" s="8"/>
      <c r="E16" s="8"/>
      <c r="F16" s="4"/>
    </row>
    <row r="17" spans="1:6" x14ac:dyDescent="0.2">
      <c r="A17" s="4"/>
      <c r="B17" s="52" t="s">
        <v>36</v>
      </c>
      <c r="C17" s="9" t="s">
        <v>3</v>
      </c>
      <c r="D17" s="39">
        <v>100</v>
      </c>
      <c r="E17" s="16">
        <v>1000</v>
      </c>
      <c r="F17" s="4"/>
    </row>
    <row r="18" spans="1:6" x14ac:dyDescent="0.2">
      <c r="A18" s="4"/>
      <c r="B18" s="52" t="s">
        <v>37</v>
      </c>
      <c r="C18" s="9" t="s">
        <v>4</v>
      </c>
      <c r="D18" s="40">
        <v>35000</v>
      </c>
      <c r="E18" s="18">
        <v>30000</v>
      </c>
      <c r="F18" s="4"/>
    </row>
    <row r="19" spans="1:6" x14ac:dyDescent="0.2">
      <c r="A19" s="4"/>
      <c r="B19" s="52" t="s">
        <v>38</v>
      </c>
      <c r="C19" s="9" t="s">
        <v>17</v>
      </c>
      <c r="D19" s="41">
        <v>0.2</v>
      </c>
      <c r="E19" s="13">
        <v>0.3</v>
      </c>
      <c r="F19" s="4"/>
    </row>
    <row r="20" spans="1:6" x14ac:dyDescent="0.2">
      <c r="A20" s="4"/>
      <c r="B20" s="52" t="s">
        <v>39</v>
      </c>
      <c r="C20" s="9" t="s">
        <v>31</v>
      </c>
      <c r="D20" s="17">
        <f>D18*D17+(D18*D17*D19)</f>
        <v>4200000</v>
      </c>
      <c r="E20" s="18">
        <f>E18*E17+(E18*E17*E19)</f>
        <v>39000000</v>
      </c>
      <c r="F20" s="4"/>
    </row>
    <row r="21" spans="1:6" x14ac:dyDescent="0.2">
      <c r="A21" s="4"/>
      <c r="B21" s="52" t="s">
        <v>40</v>
      </c>
      <c r="C21" s="9" t="s">
        <v>8</v>
      </c>
      <c r="D21" s="42">
        <v>35</v>
      </c>
      <c r="E21" s="12">
        <v>35</v>
      </c>
      <c r="F21" s="4"/>
    </row>
    <row r="22" spans="1:6" x14ac:dyDescent="0.2">
      <c r="A22" s="4"/>
      <c r="B22" s="52" t="s">
        <v>41</v>
      </c>
      <c r="C22" s="9" t="s">
        <v>9</v>
      </c>
      <c r="D22" s="42" t="s">
        <v>19</v>
      </c>
      <c r="E22" s="12" t="s">
        <v>10</v>
      </c>
      <c r="F22" s="4"/>
    </row>
    <row r="23" spans="1:6" x14ac:dyDescent="0.2">
      <c r="A23" s="4"/>
      <c r="B23" s="52"/>
      <c r="C23" s="15" t="s">
        <v>13</v>
      </c>
      <c r="D23" s="8"/>
      <c r="E23" s="8"/>
      <c r="F23" s="4"/>
    </row>
    <row r="24" spans="1:6" x14ac:dyDescent="0.2">
      <c r="A24" s="4"/>
      <c r="B24" s="52" t="s">
        <v>42</v>
      </c>
      <c r="C24" s="9" t="s">
        <v>15</v>
      </c>
      <c r="D24" s="10">
        <v>4.0999999999999996</v>
      </c>
      <c r="E24" s="12">
        <v>4.0999999999999996</v>
      </c>
      <c r="F24" s="4"/>
    </row>
    <row r="25" spans="1:6" x14ac:dyDescent="0.2">
      <c r="A25" s="4"/>
      <c r="B25" s="52" t="s">
        <v>43</v>
      </c>
      <c r="C25" s="9" t="s">
        <v>16</v>
      </c>
      <c r="D25" s="11">
        <v>7.0000000000000001E-3</v>
      </c>
      <c r="E25" s="14">
        <v>7.0000000000000001E-3</v>
      </c>
      <c r="F25" s="4"/>
    </row>
    <row r="26" spans="1:6" x14ac:dyDescent="0.2">
      <c r="A26" s="4"/>
      <c r="B26" s="52" t="s">
        <v>44</v>
      </c>
      <c r="C26" s="9"/>
      <c r="D26" s="10"/>
      <c r="E26" s="12"/>
      <c r="F26" s="4"/>
    </row>
    <row r="27" spans="1:6" x14ac:dyDescent="0.2">
      <c r="A27" s="4"/>
      <c r="B27" s="52" t="s">
        <v>45</v>
      </c>
      <c r="C27" s="9"/>
      <c r="D27" s="10"/>
      <c r="E27" s="12"/>
      <c r="F27" s="4"/>
    </row>
    <row r="28" spans="1:6" x14ac:dyDescent="0.2">
      <c r="A28" s="4"/>
      <c r="B28" s="52"/>
      <c r="C28" s="15" t="s">
        <v>14</v>
      </c>
      <c r="D28" s="8"/>
      <c r="E28" s="8"/>
      <c r="F28" s="4"/>
    </row>
    <row r="29" spans="1:6" x14ac:dyDescent="0.2">
      <c r="A29" s="4"/>
      <c r="B29" s="52" t="s">
        <v>46</v>
      </c>
      <c r="C29" s="9" t="s">
        <v>21</v>
      </c>
      <c r="D29" s="19">
        <v>0.1</v>
      </c>
      <c r="E29" s="20">
        <v>0.1</v>
      </c>
      <c r="F29" s="4"/>
    </row>
    <row r="30" spans="1:6" x14ac:dyDescent="0.2">
      <c r="A30" s="4"/>
      <c r="B30" s="52" t="s">
        <v>47</v>
      </c>
      <c r="C30" s="9" t="s">
        <v>22</v>
      </c>
      <c r="D30" s="19">
        <v>0.05</v>
      </c>
      <c r="E30" s="20">
        <v>0.05</v>
      </c>
      <c r="F30" s="4"/>
    </row>
    <row r="31" spans="1:6" x14ac:dyDescent="0.2">
      <c r="A31" s="4"/>
      <c r="B31" s="52" t="s">
        <v>48</v>
      </c>
      <c r="C31" s="9" t="s">
        <v>23</v>
      </c>
      <c r="D31" s="19">
        <v>0.01</v>
      </c>
      <c r="E31" s="20">
        <v>0.01</v>
      </c>
      <c r="F31" s="4"/>
    </row>
    <row r="32" spans="1:6" x14ac:dyDescent="0.2">
      <c r="A32" s="4"/>
      <c r="B32" s="52" t="s">
        <v>49</v>
      </c>
      <c r="C32" s="9" t="s">
        <v>24</v>
      </c>
      <c r="D32" s="43">
        <v>0.03</v>
      </c>
      <c r="E32" s="20">
        <v>0.03</v>
      </c>
      <c r="F32" s="4"/>
    </row>
    <row r="33" spans="1:6" x14ac:dyDescent="0.2">
      <c r="A33" s="4"/>
      <c r="B33" s="52"/>
      <c r="C33" s="15" t="s">
        <v>25</v>
      </c>
      <c r="D33" s="8"/>
      <c r="E33" s="8"/>
      <c r="F33" s="4"/>
    </row>
    <row r="34" spans="1:6" x14ac:dyDescent="0.2">
      <c r="A34" s="4"/>
      <c r="B34" s="52" t="s">
        <v>50</v>
      </c>
      <c r="C34" s="9" t="s">
        <v>26</v>
      </c>
      <c r="D34" s="17">
        <f>IF(D17&lt;99,120,IF(D17&lt;300,105,IF(D17&lt;500,90,IF(D17&lt;800,80,IF(D17&lt;1000,70,IF(D17&lt;5000,60,50))))))</f>
        <v>105</v>
      </c>
      <c r="E34" s="22">
        <f>IF(E17&lt;99,120,IF(E17&lt;300,105,IF(E17&lt;500,90,IF(E17&lt;800,80,IF(E17&lt;1000,70,IF(E17&lt;5000,60,50))))))</f>
        <v>60</v>
      </c>
      <c r="F34" s="4"/>
    </row>
    <row r="35" spans="1:6" x14ac:dyDescent="0.2">
      <c r="A35" s="4"/>
      <c r="B35" s="52" t="s">
        <v>51</v>
      </c>
      <c r="C35" s="9" t="s">
        <v>27</v>
      </c>
      <c r="D35" s="21">
        <f>D34*D17</f>
        <v>10500</v>
      </c>
      <c r="E35" s="22">
        <f>E34*E17</f>
        <v>60000</v>
      </c>
      <c r="F35" s="4"/>
    </row>
    <row r="36" spans="1:6" x14ac:dyDescent="0.2">
      <c r="A36" s="4"/>
      <c r="B36" s="52" t="s">
        <v>52</v>
      </c>
      <c r="C36" s="9" t="s">
        <v>28</v>
      </c>
      <c r="D36" s="17">
        <f>IF(D17&lt;500,7500,IF(D17&lt;=1000,15000,IF(D17&gt;1000,30000,0)))</f>
        <v>7500</v>
      </c>
      <c r="E36" s="18">
        <f>IF(E17&lt;500,7500,IF(E17&lt;=1000,15000,IF(E17&gt;1000,30000,0)))</f>
        <v>15000</v>
      </c>
      <c r="F36" s="4"/>
    </row>
    <row r="37" spans="1:6" x14ac:dyDescent="0.2">
      <c r="A37" s="4"/>
      <c r="B37" s="52" t="s">
        <v>53</v>
      </c>
      <c r="C37" s="9" t="s">
        <v>30</v>
      </c>
      <c r="D37" s="17">
        <f>D36+D35</f>
        <v>18000</v>
      </c>
      <c r="E37" s="18">
        <f>E36+E35</f>
        <v>75000</v>
      </c>
      <c r="F37" s="4"/>
    </row>
    <row r="38" spans="1:6" x14ac:dyDescent="0.2">
      <c r="A38" s="4"/>
      <c r="B38" s="52"/>
      <c r="C38" s="15" t="s">
        <v>29</v>
      </c>
      <c r="D38" s="8"/>
      <c r="E38" s="8"/>
      <c r="F38" s="4"/>
    </row>
    <row r="39" spans="1:6" x14ac:dyDescent="0.2">
      <c r="A39" s="4"/>
      <c r="B39" s="52" t="s">
        <v>62</v>
      </c>
      <c r="C39" s="9" t="s">
        <v>54</v>
      </c>
      <c r="D39" s="23">
        <f>D24*D17*(D18/(D21*52))</f>
        <v>7884.6153846153829</v>
      </c>
      <c r="E39" s="24">
        <f>E24*E17*(E18/(E21*52))</f>
        <v>67582.417582417576</v>
      </c>
      <c r="F39" s="4"/>
    </row>
    <row r="40" spans="1:6" x14ac:dyDescent="0.2">
      <c r="A40" s="4"/>
      <c r="B40" s="52" t="s">
        <v>63</v>
      </c>
      <c r="C40" s="9" t="s">
        <v>18</v>
      </c>
      <c r="D40" s="55" t="str">
        <f>IF(D22="No",(6/(D21*60))*D18*D17,"None")</f>
        <v>None</v>
      </c>
      <c r="E40" s="24">
        <f>IF(E22="No",(6/(E21*60))*E18*E17)</f>
        <v>85714.28571428571</v>
      </c>
      <c r="F40" s="4"/>
    </row>
    <row r="41" spans="1:6" x14ac:dyDescent="0.2">
      <c r="A41" s="4"/>
      <c r="B41" s="52"/>
      <c r="C41" s="9"/>
      <c r="D41" s="23"/>
      <c r="E41" s="12"/>
      <c r="F41" s="4"/>
    </row>
    <row r="42" spans="1:6" x14ac:dyDescent="0.2">
      <c r="A42" s="4"/>
      <c r="B42" s="52"/>
      <c r="C42" s="9"/>
      <c r="D42" s="10"/>
      <c r="E42" s="12"/>
      <c r="F42" s="4"/>
    </row>
    <row r="43" spans="1:6" x14ac:dyDescent="0.2">
      <c r="A43" s="4"/>
      <c r="B43" s="52"/>
      <c r="C43" s="15" t="s">
        <v>55</v>
      </c>
      <c r="D43" s="8"/>
      <c r="E43" s="8"/>
      <c r="F43" s="4"/>
    </row>
    <row r="44" spans="1:6" x14ac:dyDescent="0.2">
      <c r="A44" s="4"/>
      <c r="B44" s="52"/>
      <c r="C44" s="9" t="s">
        <v>60</v>
      </c>
      <c r="D44" s="49">
        <f>D21*D29*60/1440</f>
        <v>0.14583333333333334</v>
      </c>
      <c r="E44" s="47">
        <f>E21*E29*60/1440</f>
        <v>0.14583333333333334</v>
      </c>
      <c r="F44" s="4"/>
    </row>
    <row r="45" spans="1:6" x14ac:dyDescent="0.2">
      <c r="A45" s="4"/>
      <c r="B45" s="52"/>
      <c r="C45" s="9" t="s">
        <v>33</v>
      </c>
      <c r="D45" s="17">
        <f>D18*D17*D29</f>
        <v>350000</v>
      </c>
      <c r="E45" s="18">
        <f>E18*E17*E29</f>
        <v>3000000</v>
      </c>
      <c r="F45" s="4"/>
    </row>
    <row r="46" spans="1:6" x14ac:dyDescent="0.2">
      <c r="A46" s="4"/>
      <c r="B46" s="52"/>
      <c r="C46" s="9" t="s">
        <v>32</v>
      </c>
      <c r="D46" s="34">
        <f>D45+SUM(D39:D42)</f>
        <v>357884.61538461538</v>
      </c>
      <c r="E46" s="35">
        <f>E45+SUM(E39:E42)</f>
        <v>3153296.7032967033</v>
      </c>
      <c r="F46" s="4"/>
    </row>
    <row r="47" spans="1:6" x14ac:dyDescent="0.2">
      <c r="A47" s="4"/>
      <c r="B47" s="52"/>
      <c r="C47" s="44" t="s">
        <v>34</v>
      </c>
      <c r="D47" s="45">
        <f>(D37/(D46-D37/12))*30</f>
        <v>1.5152169220807252</v>
      </c>
      <c r="E47" s="45">
        <f>(E37/(E46-E37/12))*30</f>
        <v>0.71495602453023721</v>
      </c>
      <c r="F47" s="4"/>
    </row>
    <row r="48" spans="1:6" x14ac:dyDescent="0.2">
      <c r="A48" s="4"/>
      <c r="B48" s="52"/>
      <c r="C48" s="33"/>
      <c r="D48" s="36"/>
      <c r="E48" s="36"/>
      <c r="F48" s="4"/>
    </row>
    <row r="49" spans="1:8" x14ac:dyDescent="0.2">
      <c r="A49" s="4"/>
      <c r="B49" s="52"/>
      <c r="C49" s="15" t="s">
        <v>56</v>
      </c>
      <c r="D49" s="8"/>
      <c r="E49" s="8"/>
      <c r="F49" s="4"/>
    </row>
    <row r="50" spans="1:8" x14ac:dyDescent="0.2">
      <c r="A50" s="4"/>
      <c r="B50" s="52"/>
      <c r="C50" s="9" t="s">
        <v>60</v>
      </c>
      <c r="D50" s="49">
        <f>D21*D30*60/1440</f>
        <v>7.2916666666666671E-2</v>
      </c>
      <c r="E50" s="47">
        <f>E21*E30*60/1440</f>
        <v>7.2916666666666671E-2</v>
      </c>
      <c r="F50" s="4"/>
    </row>
    <row r="51" spans="1:8" x14ac:dyDescent="0.2">
      <c r="A51" s="4"/>
      <c r="B51" s="52" t="s">
        <v>64</v>
      </c>
      <c r="C51" s="9" t="s">
        <v>33</v>
      </c>
      <c r="D51" s="17">
        <f>D18*D17*D30</f>
        <v>175000</v>
      </c>
      <c r="E51" s="18">
        <f>E18*E17*E30</f>
        <v>1500000</v>
      </c>
      <c r="F51" s="4"/>
    </row>
    <row r="52" spans="1:8" x14ac:dyDescent="0.2">
      <c r="A52" s="4"/>
      <c r="B52" s="52"/>
      <c r="C52" s="9" t="s">
        <v>32</v>
      </c>
      <c r="D52" s="34">
        <f>D51+SUM(D39:D42)</f>
        <v>182884.61538461538</v>
      </c>
      <c r="E52" s="35">
        <f>E51+SUM(E39:E42)</f>
        <v>1653296.7032967033</v>
      </c>
      <c r="F52" s="4"/>
    </row>
    <row r="53" spans="1:8" x14ac:dyDescent="0.2">
      <c r="A53" s="4"/>
      <c r="B53" s="52"/>
      <c r="C53" s="44" t="s">
        <v>34</v>
      </c>
      <c r="D53" s="45">
        <f>(D37/(D52-D37/12))*30</f>
        <v>2.9770992366412212</v>
      </c>
      <c r="E53" s="45">
        <f>(E37/(E52-E37/12))*30</f>
        <v>1.366081481172595</v>
      </c>
      <c r="F53" s="4"/>
    </row>
    <row r="54" spans="1:8" x14ac:dyDescent="0.2">
      <c r="A54" s="4"/>
      <c r="B54" s="52"/>
      <c r="C54" s="33"/>
      <c r="D54" s="36"/>
      <c r="E54" s="36"/>
      <c r="F54" s="4"/>
    </row>
    <row r="55" spans="1:8" x14ac:dyDescent="0.2">
      <c r="A55" s="4"/>
      <c r="B55" s="52"/>
      <c r="C55" s="15" t="s">
        <v>57</v>
      </c>
      <c r="D55" s="8"/>
      <c r="E55" s="8"/>
      <c r="F55" s="4"/>
    </row>
    <row r="56" spans="1:8" x14ac:dyDescent="0.2">
      <c r="A56" s="4"/>
      <c r="B56" s="52"/>
      <c r="C56" s="9" t="s">
        <v>60</v>
      </c>
      <c r="D56" s="49">
        <f>D21*D32*60/1440</f>
        <v>4.3749999999999997E-2</v>
      </c>
      <c r="E56" s="47">
        <f>E21*E32*60/1440</f>
        <v>4.3749999999999997E-2</v>
      </c>
      <c r="F56" s="4"/>
      <c r="H56" s="48"/>
    </row>
    <row r="57" spans="1:8" x14ac:dyDescent="0.2">
      <c r="A57" s="4"/>
      <c r="B57" s="52" t="s">
        <v>65</v>
      </c>
      <c r="C57" s="9" t="s">
        <v>33</v>
      </c>
      <c r="D57" s="17">
        <f>D18*D17*D32</f>
        <v>105000</v>
      </c>
      <c r="E57" s="18">
        <f>E18*E17*E32</f>
        <v>900000</v>
      </c>
      <c r="F57" s="4"/>
    </row>
    <row r="58" spans="1:8" x14ac:dyDescent="0.2">
      <c r="A58" s="4"/>
      <c r="B58" s="52" t="s">
        <v>66</v>
      </c>
      <c r="C58" s="9" t="s">
        <v>32</v>
      </c>
      <c r="D58" s="34">
        <f>D57+SUM(D39:D42)</f>
        <v>112884.61538461538</v>
      </c>
      <c r="E58" s="35">
        <f>E57+SUM(E39:E42)</f>
        <v>1053296.7032967033</v>
      </c>
      <c r="F58" s="4"/>
    </row>
    <row r="59" spans="1:8" x14ac:dyDescent="0.2">
      <c r="A59" s="4"/>
      <c r="B59" s="52"/>
      <c r="C59" s="44" t="s">
        <v>34</v>
      </c>
      <c r="D59" s="45">
        <f>(D37/(D58-D37/12))*30</f>
        <v>4.8480662983425411</v>
      </c>
      <c r="E59" s="45">
        <f>(E37/(E58-E37/12))*30</f>
        <v>2.1489012791079043</v>
      </c>
      <c r="F59" s="4"/>
    </row>
    <row r="60" spans="1:8" x14ac:dyDescent="0.2">
      <c r="A60" s="4"/>
      <c r="B60" s="52"/>
      <c r="C60" s="33"/>
      <c r="D60" s="36"/>
      <c r="E60" s="36"/>
      <c r="F60" s="4"/>
    </row>
    <row r="61" spans="1:8" x14ac:dyDescent="0.2">
      <c r="A61" s="4"/>
      <c r="B61" s="52"/>
      <c r="C61" s="15" t="s">
        <v>58</v>
      </c>
      <c r="D61" s="8"/>
      <c r="E61" s="8"/>
      <c r="F61" s="4"/>
    </row>
    <row r="62" spans="1:8" x14ac:dyDescent="0.2">
      <c r="A62" s="4"/>
      <c r="B62" s="52"/>
      <c r="C62" s="9" t="s">
        <v>60</v>
      </c>
      <c r="D62" s="49">
        <f>D21*D25*60/1440</f>
        <v>1.0208333333333333E-2</v>
      </c>
      <c r="E62" s="47">
        <f>E21*E25*60/1440</f>
        <v>1.0208333333333333E-2</v>
      </c>
      <c r="F62" s="4"/>
    </row>
    <row r="63" spans="1:8" x14ac:dyDescent="0.2">
      <c r="A63" s="4"/>
      <c r="B63" s="52" t="s">
        <v>67</v>
      </c>
      <c r="C63" s="9" t="s">
        <v>33</v>
      </c>
      <c r="D63" s="17">
        <f>D20*D25</f>
        <v>29400</v>
      </c>
      <c r="E63" s="18">
        <f>E20*E25</f>
        <v>273000</v>
      </c>
      <c r="F63" s="4"/>
    </row>
    <row r="64" spans="1:8" x14ac:dyDescent="0.2">
      <c r="A64" s="4"/>
      <c r="B64" s="52"/>
      <c r="C64" s="9" t="s">
        <v>32</v>
      </c>
      <c r="D64" s="34">
        <f>D63+SUM(D39:D42)</f>
        <v>37284.615384615383</v>
      </c>
      <c r="E64" s="35">
        <f>E63+SUM(E39:E42)</f>
        <v>426296.70329670329</v>
      </c>
      <c r="F64" s="4"/>
    </row>
    <row r="65" spans="1:8" x14ac:dyDescent="0.2">
      <c r="A65" s="4"/>
      <c r="B65" s="52"/>
      <c r="C65" s="44" t="s">
        <v>34</v>
      </c>
      <c r="D65" s="45">
        <f>(D37/(D64-D37/12))*30</f>
        <v>15.090283748925193</v>
      </c>
      <c r="E65" s="45">
        <f>(E37/(E64-E37/12))*30</f>
        <v>5.3565472180618325</v>
      </c>
      <c r="F65" s="4"/>
    </row>
    <row r="66" spans="1:8" x14ac:dyDescent="0.2">
      <c r="A66" s="4"/>
      <c r="B66" s="52"/>
      <c r="C66" s="33"/>
      <c r="D66" s="36"/>
      <c r="E66" s="36"/>
      <c r="F66" s="4"/>
    </row>
    <row r="67" spans="1:8" x14ac:dyDescent="0.2">
      <c r="A67" s="4"/>
      <c r="B67" s="52"/>
      <c r="C67" s="15" t="s">
        <v>59</v>
      </c>
      <c r="D67" s="8"/>
      <c r="E67" s="8"/>
      <c r="F67" s="4"/>
    </row>
    <row r="68" spans="1:8" x14ac:dyDescent="0.2">
      <c r="A68" s="4"/>
      <c r="B68" s="52"/>
      <c r="C68" s="9" t="s">
        <v>60</v>
      </c>
      <c r="D68" s="49">
        <f>D21*D31*60/1440</f>
        <v>1.4583333333333335E-2</v>
      </c>
      <c r="E68" s="47">
        <f>E21*E31*60/1440</f>
        <v>1.4583333333333335E-2</v>
      </c>
      <c r="F68" s="4"/>
      <c r="H68" s="46"/>
    </row>
    <row r="69" spans="1:8" x14ac:dyDescent="0.2">
      <c r="A69" s="4"/>
      <c r="B69" s="52" t="s">
        <v>68</v>
      </c>
      <c r="C69" s="9" t="s">
        <v>33</v>
      </c>
      <c r="D69" s="17">
        <f>D18*D17*D31</f>
        <v>35000</v>
      </c>
      <c r="E69" s="18">
        <f>E18*E17*E31</f>
        <v>300000</v>
      </c>
      <c r="F69" s="4"/>
    </row>
    <row r="70" spans="1:8" x14ac:dyDescent="0.2">
      <c r="A70" s="4"/>
      <c r="B70" s="52"/>
      <c r="C70" s="9" t="s">
        <v>32</v>
      </c>
      <c r="D70" s="34">
        <f>D69+SUM(D39:D42)</f>
        <v>42884.615384615383</v>
      </c>
      <c r="E70" s="35">
        <f>E69+SUM(E39:E42)</f>
        <v>453296.70329670329</v>
      </c>
      <c r="F70" s="4"/>
    </row>
    <row r="71" spans="1:8" x14ac:dyDescent="0.2">
      <c r="A71" s="4"/>
      <c r="B71" s="52"/>
      <c r="C71" s="44" t="s">
        <v>34</v>
      </c>
      <c r="D71" s="45">
        <f>(D37/(D70-D37/12))*30</f>
        <v>13.048327137546469</v>
      </c>
      <c r="E71" s="45">
        <f>(E37/(E70-E37/12))*30</f>
        <v>5.0330311875864187</v>
      </c>
      <c r="F71" s="4"/>
    </row>
    <row r="72" spans="1:8" x14ac:dyDescent="0.2">
      <c r="A72" s="4"/>
      <c r="B72" s="52"/>
      <c r="C72" s="15"/>
      <c r="D72" s="8"/>
      <c r="E72" s="8"/>
      <c r="F72" s="4"/>
    </row>
    <row r="73" spans="1:8" x14ac:dyDescent="0.2">
      <c r="A73" s="4"/>
      <c r="B73" s="53"/>
      <c r="C73" s="25"/>
      <c r="D73" s="26"/>
      <c r="E73" s="26"/>
      <c r="F73" s="4"/>
    </row>
    <row r="74" spans="1:8" x14ac:dyDescent="0.2">
      <c r="A74" s="4"/>
      <c r="B74" s="53"/>
      <c r="C74" s="37" t="s">
        <v>6</v>
      </c>
      <c r="D74" s="26"/>
      <c r="E74" s="26"/>
      <c r="F74" s="4"/>
    </row>
    <row r="75" spans="1:8" ht="24" customHeight="1" x14ac:dyDescent="0.2">
      <c r="A75" s="4"/>
      <c r="B75" s="53"/>
      <c r="C75" s="56" t="s">
        <v>7</v>
      </c>
      <c r="D75" s="57"/>
      <c r="E75" s="58"/>
      <c r="F75" s="4"/>
    </row>
    <row r="76" spans="1:8" ht="34.5" customHeight="1" x14ac:dyDescent="0.2">
      <c r="A76" s="4"/>
      <c r="B76" s="53"/>
      <c r="C76" s="56" t="s">
        <v>11</v>
      </c>
      <c r="D76" s="57"/>
      <c r="E76" s="58"/>
      <c r="F76" s="4"/>
    </row>
    <row r="77" spans="1:8" ht="23.25" customHeight="1" x14ac:dyDescent="0.2">
      <c r="A77" s="4"/>
      <c r="B77" s="53"/>
      <c r="C77" s="56" t="s">
        <v>12</v>
      </c>
      <c r="D77" s="57"/>
      <c r="E77" s="58"/>
      <c r="F77" s="4"/>
    </row>
    <row r="78" spans="1:8" x14ac:dyDescent="0.2">
      <c r="A78" s="27"/>
      <c r="B78" s="29"/>
      <c r="C78" s="28"/>
      <c r="D78" s="29"/>
      <c r="E78" s="29"/>
      <c r="F78" s="27"/>
      <c r="G78" s="30"/>
    </row>
    <row r="79" spans="1:8" x14ac:dyDescent="0.2">
      <c r="A79" s="27"/>
      <c r="B79" s="29"/>
      <c r="C79" s="28"/>
      <c r="D79" s="29"/>
      <c r="E79" s="29"/>
      <c r="F79" s="27"/>
      <c r="G79" s="30"/>
    </row>
    <row r="80" spans="1:8" x14ac:dyDescent="0.2">
      <c r="A80" s="27"/>
      <c r="B80" s="29"/>
      <c r="C80" s="28"/>
      <c r="D80" s="29"/>
      <c r="E80" s="29"/>
      <c r="F80" s="27"/>
      <c r="G80" s="30"/>
    </row>
    <row r="81" spans="1:7" x14ac:dyDescent="0.2">
      <c r="A81" s="27"/>
      <c r="B81" s="29"/>
      <c r="C81" s="31"/>
      <c r="D81" s="29"/>
      <c r="E81" s="29"/>
      <c r="F81" s="27"/>
      <c r="G81" s="30"/>
    </row>
    <row r="82" spans="1:7" x14ac:dyDescent="0.2">
      <c r="A82" s="27"/>
      <c r="B82" s="29"/>
      <c r="C82" s="27"/>
      <c r="D82" s="29"/>
      <c r="E82" s="29"/>
      <c r="F82" s="27"/>
      <c r="G82" s="30"/>
    </row>
    <row r="83" spans="1:7" x14ac:dyDescent="0.2">
      <c r="A83" s="27"/>
      <c r="B83" s="29"/>
      <c r="C83" s="27"/>
      <c r="D83" s="29"/>
      <c r="E83" s="29"/>
      <c r="F83" s="27"/>
      <c r="G83" s="30"/>
    </row>
    <row r="84" spans="1:7" x14ac:dyDescent="0.2">
      <c r="A84" s="30"/>
      <c r="B84" s="32"/>
      <c r="C84" s="30"/>
      <c r="D84" s="32"/>
      <c r="E84" s="32"/>
      <c r="F84" s="30"/>
      <c r="G84" s="30"/>
    </row>
    <row r="85" spans="1:7" x14ac:dyDescent="0.2">
      <c r="A85" s="30"/>
      <c r="B85" s="32"/>
      <c r="C85" s="30"/>
      <c r="D85" s="32"/>
      <c r="E85" s="32"/>
      <c r="F85" s="30"/>
      <c r="G85" s="30"/>
    </row>
    <row r="86" spans="1:7" x14ac:dyDescent="0.2">
      <c r="A86" s="30"/>
      <c r="B86" s="32"/>
      <c r="C86" s="30"/>
      <c r="D86" s="32"/>
      <c r="E86" s="32"/>
      <c r="F86" s="30"/>
      <c r="G86" s="30"/>
    </row>
    <row r="87" spans="1:7" x14ac:dyDescent="0.2">
      <c r="A87" s="30"/>
      <c r="B87" s="32"/>
      <c r="C87" s="30"/>
      <c r="D87" s="32"/>
      <c r="E87" s="32"/>
      <c r="F87" s="30"/>
      <c r="G87" s="30"/>
    </row>
    <row r="88" spans="1:7" x14ac:dyDescent="0.2">
      <c r="A88" s="30"/>
      <c r="B88" s="32"/>
      <c r="C88" s="30"/>
      <c r="D88" s="32"/>
      <c r="E88" s="32"/>
      <c r="F88" s="30"/>
      <c r="G88" s="30"/>
    </row>
    <row r="89" spans="1:7" x14ac:dyDescent="0.2">
      <c r="A89" s="30"/>
      <c r="B89" s="32"/>
      <c r="C89" s="30"/>
      <c r="D89" s="32"/>
      <c r="E89" s="32"/>
      <c r="F89" s="30"/>
      <c r="G89" s="30"/>
    </row>
    <row r="90" spans="1:7" x14ac:dyDescent="0.2">
      <c r="A90" s="30"/>
      <c r="B90" s="32"/>
      <c r="C90" s="30"/>
      <c r="D90" s="32"/>
      <c r="E90" s="32"/>
      <c r="F90" s="30"/>
      <c r="G90" s="30"/>
    </row>
    <row r="91" spans="1:7" x14ac:dyDescent="0.2">
      <c r="A91" s="30"/>
      <c r="B91" s="32"/>
      <c r="C91" s="30"/>
      <c r="D91" s="32"/>
      <c r="E91" s="32"/>
      <c r="F91" s="30"/>
      <c r="G91" s="30"/>
    </row>
    <row r="92" spans="1:7" x14ac:dyDescent="0.2">
      <c r="A92" s="30"/>
      <c r="B92" s="32"/>
      <c r="C92" s="30"/>
      <c r="D92" s="32"/>
      <c r="E92" s="32"/>
      <c r="F92" s="30"/>
      <c r="G92" s="30"/>
    </row>
    <row r="93" spans="1:7" x14ac:dyDescent="0.2">
      <c r="A93" s="30"/>
      <c r="B93" s="32"/>
      <c r="C93" s="30"/>
      <c r="D93" s="32"/>
      <c r="E93" s="32"/>
      <c r="F93" s="30"/>
      <c r="G93" s="30"/>
    </row>
    <row r="94" spans="1:7" x14ac:dyDescent="0.2">
      <c r="A94" s="30"/>
      <c r="B94" s="32"/>
      <c r="C94" s="30"/>
      <c r="D94" s="32"/>
      <c r="E94" s="32"/>
      <c r="F94" s="30"/>
      <c r="G94" s="30"/>
    </row>
    <row r="95" spans="1:7" x14ac:dyDescent="0.2">
      <c r="A95" s="30"/>
      <c r="B95" s="32"/>
      <c r="C95" s="30"/>
      <c r="D95" s="32"/>
      <c r="E95" s="32"/>
      <c r="F95" s="30"/>
      <c r="G95" s="30"/>
    </row>
    <row r="96" spans="1:7" x14ac:dyDescent="0.2">
      <c r="A96" s="30"/>
      <c r="B96" s="32"/>
      <c r="C96" s="30"/>
      <c r="D96" s="32"/>
      <c r="E96" s="32"/>
      <c r="F96" s="30"/>
      <c r="G96" s="30"/>
    </row>
    <row r="97" spans="1:7" x14ac:dyDescent="0.2">
      <c r="A97" s="30"/>
      <c r="B97" s="32"/>
      <c r="C97" s="30"/>
      <c r="D97" s="32"/>
      <c r="E97" s="32"/>
      <c r="F97" s="30"/>
      <c r="G97" s="30"/>
    </row>
    <row r="98" spans="1:7" x14ac:dyDescent="0.2">
      <c r="A98" s="30"/>
      <c r="B98" s="32"/>
      <c r="C98" s="30"/>
      <c r="D98" s="32"/>
      <c r="E98" s="32"/>
      <c r="F98" s="30"/>
      <c r="G98" s="30"/>
    </row>
    <row r="99" spans="1:7" x14ac:dyDescent="0.2">
      <c r="A99" s="30"/>
      <c r="B99" s="32"/>
      <c r="C99" s="30"/>
      <c r="D99" s="32"/>
      <c r="E99" s="32"/>
      <c r="F99" s="30"/>
      <c r="G99" s="30"/>
    </row>
    <row r="100" spans="1:7" x14ac:dyDescent="0.2">
      <c r="A100" s="30"/>
      <c r="B100" s="32"/>
      <c r="C100" s="30"/>
      <c r="D100" s="32"/>
      <c r="E100" s="32"/>
      <c r="F100" s="30"/>
      <c r="G100" s="30"/>
    </row>
    <row r="101" spans="1:7" x14ac:dyDescent="0.2">
      <c r="A101" s="30"/>
      <c r="B101" s="32"/>
      <c r="C101" s="30"/>
      <c r="D101" s="32"/>
      <c r="E101" s="32"/>
      <c r="F101" s="30"/>
      <c r="G101" s="30"/>
    </row>
    <row r="102" spans="1:7" x14ac:dyDescent="0.2">
      <c r="A102" s="30"/>
      <c r="B102" s="32"/>
      <c r="C102" s="30"/>
      <c r="D102" s="32"/>
      <c r="E102" s="32"/>
      <c r="F102" s="30"/>
      <c r="G102" s="30"/>
    </row>
    <row r="103" spans="1:7" x14ac:dyDescent="0.2">
      <c r="A103" s="30"/>
      <c r="B103" s="32"/>
      <c r="C103" s="30"/>
      <c r="D103" s="32"/>
      <c r="E103" s="32"/>
      <c r="F103" s="30"/>
      <c r="G103" s="30"/>
    </row>
    <row r="104" spans="1:7" x14ac:dyDescent="0.2">
      <c r="A104" s="30"/>
      <c r="B104" s="32"/>
      <c r="C104" s="30"/>
      <c r="D104" s="32"/>
      <c r="E104" s="32"/>
      <c r="F104" s="30"/>
      <c r="G104" s="30"/>
    </row>
    <row r="105" spans="1:7" x14ac:dyDescent="0.2">
      <c r="A105" s="30"/>
      <c r="B105" s="32"/>
      <c r="C105" s="30"/>
      <c r="D105" s="32"/>
      <c r="E105" s="32"/>
      <c r="F105" s="30"/>
      <c r="G105" s="30"/>
    </row>
    <row r="106" spans="1:7" x14ac:dyDescent="0.2">
      <c r="A106" s="30"/>
      <c r="B106" s="32"/>
      <c r="C106" s="30"/>
      <c r="D106" s="32"/>
      <c r="E106" s="32"/>
      <c r="F106" s="30"/>
      <c r="G106" s="30"/>
    </row>
    <row r="107" spans="1:7" x14ac:dyDescent="0.2">
      <c r="A107" s="30"/>
      <c r="B107" s="32"/>
      <c r="C107" s="30"/>
      <c r="D107" s="32"/>
      <c r="E107" s="32"/>
      <c r="F107" s="30"/>
      <c r="G107" s="30"/>
    </row>
    <row r="108" spans="1:7" x14ac:dyDescent="0.2">
      <c r="A108" s="30"/>
      <c r="B108" s="32"/>
      <c r="C108" s="30"/>
      <c r="D108" s="32"/>
      <c r="E108" s="32"/>
      <c r="F108" s="30"/>
      <c r="G108" s="30"/>
    </row>
    <row r="109" spans="1:7" x14ac:dyDescent="0.2">
      <c r="A109" s="30"/>
      <c r="B109" s="32"/>
      <c r="C109" s="30"/>
      <c r="D109" s="32"/>
      <c r="E109" s="32"/>
      <c r="F109" s="30"/>
      <c r="G109" s="30"/>
    </row>
    <row r="110" spans="1:7" x14ac:dyDescent="0.2">
      <c r="A110" s="30"/>
      <c r="B110" s="32"/>
      <c r="C110" s="30"/>
      <c r="D110" s="32"/>
      <c r="E110" s="32"/>
      <c r="F110" s="30"/>
      <c r="G110" s="30"/>
    </row>
    <row r="111" spans="1:7" x14ac:dyDescent="0.2">
      <c r="A111" s="30"/>
      <c r="B111" s="32"/>
      <c r="C111" s="30"/>
      <c r="D111" s="32"/>
      <c r="E111" s="32"/>
      <c r="F111" s="30"/>
      <c r="G111" s="30"/>
    </row>
    <row r="112" spans="1:7" x14ac:dyDescent="0.2">
      <c r="A112" s="30"/>
      <c r="B112" s="32"/>
      <c r="C112" s="30"/>
      <c r="D112" s="32"/>
      <c r="E112" s="32"/>
      <c r="F112" s="30"/>
      <c r="G112" s="30"/>
    </row>
    <row r="113" spans="1:7" x14ac:dyDescent="0.2">
      <c r="A113" s="30"/>
      <c r="B113" s="32"/>
      <c r="C113" s="30"/>
      <c r="D113" s="32"/>
      <c r="E113" s="32"/>
      <c r="F113" s="30"/>
      <c r="G113" s="30"/>
    </row>
    <row r="114" spans="1:7" x14ac:dyDescent="0.2">
      <c r="A114" s="30"/>
      <c r="B114" s="32"/>
      <c r="C114" s="30"/>
      <c r="D114" s="32"/>
      <c r="E114" s="32"/>
      <c r="F114" s="30"/>
      <c r="G114" s="30"/>
    </row>
    <row r="115" spans="1:7" x14ac:dyDescent="0.2">
      <c r="A115" s="30"/>
      <c r="B115" s="32"/>
      <c r="C115" s="30"/>
      <c r="D115" s="32"/>
      <c r="E115" s="32"/>
      <c r="F115" s="30"/>
      <c r="G115" s="30"/>
    </row>
    <row r="116" spans="1:7" x14ac:dyDescent="0.2">
      <c r="A116" s="30"/>
      <c r="B116" s="32"/>
      <c r="C116" s="30"/>
      <c r="D116" s="32"/>
      <c r="E116" s="32"/>
      <c r="F116" s="30"/>
      <c r="G116" s="30"/>
    </row>
    <row r="117" spans="1:7" x14ac:dyDescent="0.2">
      <c r="A117" s="30"/>
      <c r="B117" s="32"/>
      <c r="C117" s="30"/>
      <c r="D117" s="32"/>
      <c r="E117" s="32"/>
      <c r="F117" s="30"/>
      <c r="G117" s="30"/>
    </row>
    <row r="118" spans="1:7" x14ac:dyDescent="0.2">
      <c r="A118" s="30"/>
      <c r="B118" s="32"/>
      <c r="C118" s="30"/>
      <c r="D118" s="32"/>
      <c r="E118" s="32"/>
      <c r="F118" s="30"/>
      <c r="G118" s="30"/>
    </row>
    <row r="119" spans="1:7" x14ac:dyDescent="0.2">
      <c r="A119" s="30"/>
      <c r="B119" s="32"/>
      <c r="C119" s="30"/>
      <c r="D119" s="32"/>
      <c r="E119" s="32"/>
      <c r="F119" s="30"/>
      <c r="G119" s="30"/>
    </row>
    <row r="120" spans="1:7" x14ac:dyDescent="0.2">
      <c r="A120" s="30"/>
      <c r="B120" s="32"/>
      <c r="C120" s="30"/>
      <c r="D120" s="32"/>
      <c r="E120" s="32"/>
      <c r="F120" s="30"/>
      <c r="G120" s="30"/>
    </row>
    <row r="121" spans="1:7" x14ac:dyDescent="0.2">
      <c r="A121" s="30"/>
      <c r="B121" s="32"/>
      <c r="C121" s="30"/>
      <c r="D121" s="32"/>
      <c r="E121" s="32"/>
      <c r="F121" s="30"/>
      <c r="G121" s="30"/>
    </row>
    <row r="122" spans="1:7" x14ac:dyDescent="0.2">
      <c r="A122" s="30"/>
      <c r="B122" s="32"/>
      <c r="C122" s="30"/>
      <c r="D122" s="32"/>
      <c r="E122" s="32"/>
      <c r="F122" s="30"/>
      <c r="G122" s="30"/>
    </row>
    <row r="123" spans="1:7" x14ac:dyDescent="0.2">
      <c r="A123" s="30"/>
      <c r="B123" s="32"/>
      <c r="C123" s="30"/>
      <c r="D123" s="32"/>
      <c r="E123" s="32"/>
      <c r="F123" s="30"/>
      <c r="G123" s="30"/>
    </row>
    <row r="124" spans="1:7" x14ac:dyDescent="0.2">
      <c r="A124" s="30"/>
      <c r="B124" s="32"/>
      <c r="C124" s="30"/>
      <c r="D124" s="32"/>
      <c r="E124" s="32"/>
      <c r="F124" s="30"/>
      <c r="G124" s="30"/>
    </row>
    <row r="125" spans="1:7" x14ac:dyDescent="0.2">
      <c r="A125" s="30"/>
      <c r="B125" s="32"/>
      <c r="C125" s="30"/>
      <c r="D125" s="32"/>
      <c r="E125" s="32"/>
      <c r="F125" s="30"/>
      <c r="G125" s="30"/>
    </row>
    <row r="126" spans="1:7" x14ac:dyDescent="0.2">
      <c r="A126" s="30"/>
      <c r="B126" s="32"/>
      <c r="C126" s="30"/>
      <c r="D126" s="32"/>
      <c r="E126" s="32"/>
      <c r="F126" s="30"/>
      <c r="G126" s="30"/>
    </row>
    <row r="127" spans="1:7" x14ac:dyDescent="0.2">
      <c r="A127" s="30"/>
      <c r="B127" s="32"/>
      <c r="C127" s="30"/>
      <c r="D127" s="32"/>
      <c r="E127" s="32"/>
      <c r="F127" s="30"/>
      <c r="G127" s="30"/>
    </row>
    <row r="128" spans="1:7" x14ac:dyDescent="0.2">
      <c r="A128" s="30"/>
      <c r="B128" s="32"/>
      <c r="C128" s="30"/>
      <c r="D128" s="32"/>
      <c r="E128" s="32"/>
      <c r="F128" s="30"/>
      <c r="G128" s="30"/>
    </row>
    <row r="129" spans="1:7" x14ac:dyDescent="0.2">
      <c r="A129" s="30"/>
      <c r="B129" s="32"/>
      <c r="C129" s="30"/>
      <c r="D129" s="32"/>
      <c r="E129" s="32"/>
      <c r="F129" s="30"/>
      <c r="G129" s="30"/>
    </row>
    <row r="130" spans="1:7" x14ac:dyDescent="0.2">
      <c r="A130" s="30"/>
      <c r="B130" s="32"/>
      <c r="C130" s="30"/>
      <c r="D130" s="32"/>
      <c r="E130" s="32"/>
      <c r="F130" s="30"/>
      <c r="G130" s="30"/>
    </row>
    <row r="131" spans="1:7" x14ac:dyDescent="0.2">
      <c r="A131" s="30"/>
      <c r="B131" s="32"/>
      <c r="C131" s="30"/>
      <c r="D131" s="32"/>
      <c r="E131" s="32"/>
      <c r="F131" s="30"/>
      <c r="G131" s="30"/>
    </row>
    <row r="132" spans="1:7" x14ac:dyDescent="0.2">
      <c r="A132" s="30"/>
      <c r="B132" s="32"/>
      <c r="C132" s="30"/>
      <c r="D132" s="32"/>
      <c r="E132" s="32"/>
      <c r="F132" s="30"/>
      <c r="G132" s="30"/>
    </row>
    <row r="133" spans="1:7" x14ac:dyDescent="0.2">
      <c r="A133" s="30"/>
      <c r="B133" s="32"/>
      <c r="C133" s="30"/>
      <c r="D133" s="32"/>
      <c r="E133" s="32"/>
      <c r="F133" s="30"/>
      <c r="G133" s="30"/>
    </row>
    <row r="134" spans="1:7" x14ac:dyDescent="0.2">
      <c r="A134" s="30"/>
      <c r="B134" s="32"/>
      <c r="C134" s="30"/>
      <c r="D134" s="32"/>
      <c r="E134" s="32"/>
      <c r="F134" s="30"/>
      <c r="G134" s="30"/>
    </row>
    <row r="135" spans="1:7" x14ac:dyDescent="0.2">
      <c r="A135" s="30"/>
      <c r="B135" s="32"/>
      <c r="C135" s="30"/>
      <c r="D135" s="32"/>
      <c r="E135" s="32"/>
      <c r="F135" s="30"/>
      <c r="G135" s="30"/>
    </row>
    <row r="136" spans="1:7" x14ac:dyDescent="0.2">
      <c r="A136" s="30"/>
      <c r="B136" s="32"/>
      <c r="C136" s="30"/>
      <c r="D136" s="32"/>
      <c r="E136" s="32"/>
      <c r="F136" s="30"/>
      <c r="G136" s="30"/>
    </row>
    <row r="137" spans="1:7" x14ac:dyDescent="0.2">
      <c r="A137" s="30"/>
      <c r="B137" s="32"/>
      <c r="C137" s="30"/>
      <c r="D137" s="32"/>
      <c r="E137" s="32"/>
      <c r="F137" s="30"/>
      <c r="G137" s="30"/>
    </row>
    <row r="138" spans="1:7" x14ac:dyDescent="0.2">
      <c r="A138" s="30"/>
      <c r="B138" s="32"/>
      <c r="C138" s="30"/>
      <c r="D138" s="32"/>
      <c r="E138" s="32"/>
      <c r="F138" s="30"/>
      <c r="G138" s="30"/>
    </row>
    <row r="139" spans="1:7" x14ac:dyDescent="0.2">
      <c r="A139" s="30"/>
      <c r="B139" s="32"/>
      <c r="C139" s="30"/>
      <c r="D139" s="32"/>
      <c r="E139" s="32"/>
      <c r="F139" s="30"/>
      <c r="G139" s="30"/>
    </row>
    <row r="140" spans="1:7" x14ac:dyDescent="0.2">
      <c r="A140" s="30"/>
      <c r="B140" s="32"/>
      <c r="C140" s="30"/>
      <c r="D140" s="32"/>
      <c r="E140" s="32"/>
      <c r="F140" s="30"/>
      <c r="G140" s="30"/>
    </row>
    <row r="141" spans="1:7" x14ac:dyDescent="0.2">
      <c r="A141" s="30"/>
      <c r="B141" s="32"/>
      <c r="C141" s="30"/>
      <c r="D141" s="32"/>
      <c r="E141" s="32"/>
      <c r="F141" s="30"/>
      <c r="G141" s="30"/>
    </row>
    <row r="142" spans="1:7" x14ac:dyDescent="0.2">
      <c r="A142" s="30"/>
      <c r="B142" s="32"/>
      <c r="C142" s="30"/>
      <c r="D142" s="32"/>
      <c r="E142" s="32"/>
      <c r="F142" s="30"/>
      <c r="G142" s="30"/>
    </row>
    <row r="143" spans="1:7" x14ac:dyDescent="0.2">
      <c r="A143" s="30"/>
      <c r="B143" s="32"/>
      <c r="C143" s="30"/>
      <c r="D143" s="32"/>
      <c r="E143" s="32"/>
      <c r="F143" s="30"/>
      <c r="G143" s="30"/>
    </row>
    <row r="144" spans="1:7" x14ac:dyDescent="0.2">
      <c r="A144" s="30"/>
      <c r="B144" s="32"/>
      <c r="C144" s="30"/>
      <c r="D144" s="32"/>
      <c r="E144" s="32"/>
      <c r="F144" s="30"/>
      <c r="G144" s="30"/>
    </row>
    <row r="145" spans="1:7" x14ac:dyDescent="0.2">
      <c r="A145" s="30"/>
      <c r="B145" s="32"/>
      <c r="C145" s="30"/>
      <c r="D145" s="32"/>
      <c r="E145" s="32"/>
      <c r="F145" s="30"/>
      <c r="G145" s="30"/>
    </row>
    <row r="146" spans="1:7" x14ac:dyDescent="0.2">
      <c r="A146" s="30"/>
      <c r="B146" s="32"/>
      <c r="C146" s="30"/>
      <c r="D146" s="32"/>
      <c r="E146" s="32"/>
      <c r="F146" s="30"/>
      <c r="G146" s="30"/>
    </row>
    <row r="147" spans="1:7" x14ac:dyDescent="0.2">
      <c r="A147" s="30"/>
      <c r="B147" s="32"/>
      <c r="C147" s="30"/>
      <c r="D147" s="32"/>
      <c r="E147" s="32"/>
      <c r="F147" s="30"/>
      <c r="G147" s="30"/>
    </row>
    <row r="148" spans="1:7" x14ac:dyDescent="0.2">
      <c r="A148" s="30"/>
      <c r="B148" s="32"/>
      <c r="C148" s="30"/>
      <c r="D148" s="32"/>
      <c r="E148" s="32"/>
      <c r="F148" s="30"/>
      <c r="G148" s="30"/>
    </row>
    <row r="149" spans="1:7" x14ac:dyDescent="0.2">
      <c r="A149" s="30"/>
      <c r="B149" s="32"/>
      <c r="C149" s="30"/>
      <c r="D149" s="32"/>
      <c r="E149" s="32"/>
      <c r="F149" s="30"/>
      <c r="G149" s="30"/>
    </row>
    <row r="150" spans="1:7" x14ac:dyDescent="0.2">
      <c r="A150" s="30"/>
      <c r="B150" s="32"/>
      <c r="C150" s="30"/>
      <c r="D150" s="32"/>
      <c r="E150" s="32"/>
      <c r="F150" s="30"/>
      <c r="G150" s="30"/>
    </row>
    <row r="151" spans="1:7" x14ac:dyDescent="0.2">
      <c r="A151" s="30"/>
      <c r="B151" s="32"/>
      <c r="C151" s="30"/>
      <c r="D151" s="32"/>
      <c r="E151" s="32"/>
      <c r="F151" s="30"/>
      <c r="G151" s="30"/>
    </row>
    <row r="152" spans="1:7" x14ac:dyDescent="0.2">
      <c r="A152" s="30"/>
      <c r="B152" s="32"/>
      <c r="C152" s="30"/>
      <c r="D152" s="32"/>
      <c r="E152" s="32"/>
      <c r="F152" s="30"/>
      <c r="G152" s="30"/>
    </row>
    <row r="153" spans="1:7" x14ac:dyDescent="0.2">
      <c r="A153" s="30"/>
      <c r="B153" s="32"/>
      <c r="C153" s="30"/>
      <c r="D153" s="32"/>
      <c r="E153" s="32"/>
      <c r="F153" s="30"/>
      <c r="G153" s="30"/>
    </row>
    <row r="154" spans="1:7" x14ac:dyDescent="0.2">
      <c r="A154" s="30"/>
      <c r="B154" s="32"/>
      <c r="C154" s="30"/>
      <c r="D154" s="32"/>
      <c r="E154" s="32"/>
      <c r="F154" s="30"/>
      <c r="G154" s="30"/>
    </row>
    <row r="155" spans="1:7" x14ac:dyDescent="0.2">
      <c r="A155" s="30"/>
      <c r="B155" s="32"/>
      <c r="C155" s="30"/>
      <c r="D155" s="32"/>
      <c r="E155" s="32"/>
      <c r="F155" s="30"/>
      <c r="G155" s="30"/>
    </row>
    <row r="156" spans="1:7" x14ac:dyDescent="0.2">
      <c r="A156" s="30"/>
      <c r="B156" s="32"/>
      <c r="C156" s="30"/>
      <c r="D156" s="32"/>
      <c r="E156" s="32"/>
      <c r="F156" s="30"/>
      <c r="G156" s="30"/>
    </row>
    <row r="157" spans="1:7" x14ac:dyDescent="0.2">
      <c r="A157" s="30"/>
      <c r="B157" s="32"/>
      <c r="C157" s="30"/>
      <c r="D157" s="32"/>
      <c r="E157" s="32"/>
      <c r="F157" s="30"/>
      <c r="G157" s="30"/>
    </row>
    <row r="158" spans="1:7" x14ac:dyDescent="0.2">
      <c r="A158" s="30"/>
      <c r="B158" s="32"/>
      <c r="C158" s="30"/>
      <c r="D158" s="32"/>
      <c r="E158" s="32"/>
      <c r="F158" s="30"/>
      <c r="G158" s="30"/>
    </row>
    <row r="159" spans="1:7" x14ac:dyDescent="0.2">
      <c r="A159" s="30"/>
      <c r="B159" s="32"/>
      <c r="C159" s="30"/>
      <c r="D159" s="32"/>
      <c r="E159" s="32"/>
      <c r="F159" s="30"/>
      <c r="G159" s="30"/>
    </row>
    <row r="160" spans="1:7" x14ac:dyDescent="0.2">
      <c r="A160" s="30"/>
      <c r="B160" s="32"/>
      <c r="C160" s="30"/>
      <c r="D160" s="32"/>
      <c r="E160" s="32"/>
      <c r="F160" s="30"/>
      <c r="G160" s="30"/>
    </row>
    <row r="161" spans="1:7" x14ac:dyDescent="0.2">
      <c r="A161" s="30"/>
      <c r="B161" s="32"/>
      <c r="C161" s="30"/>
      <c r="D161" s="32"/>
      <c r="E161" s="32"/>
      <c r="F161" s="30"/>
      <c r="G161" s="30"/>
    </row>
    <row r="162" spans="1:7" x14ac:dyDescent="0.2">
      <c r="A162" s="30"/>
      <c r="B162" s="32"/>
      <c r="C162" s="30"/>
      <c r="D162" s="32"/>
      <c r="E162" s="32"/>
      <c r="F162" s="30"/>
      <c r="G162" s="30"/>
    </row>
    <row r="163" spans="1:7" x14ac:dyDescent="0.2">
      <c r="A163" s="30"/>
      <c r="B163" s="32"/>
      <c r="C163" s="30"/>
      <c r="D163" s="32"/>
      <c r="E163" s="32"/>
      <c r="F163" s="30"/>
      <c r="G163" s="30"/>
    </row>
    <row r="164" spans="1:7" x14ac:dyDescent="0.2">
      <c r="A164" s="30"/>
      <c r="B164" s="32"/>
      <c r="C164" s="30"/>
      <c r="D164" s="32"/>
      <c r="E164" s="32"/>
      <c r="F164" s="30"/>
      <c r="G164" s="30"/>
    </row>
    <row r="165" spans="1:7" x14ac:dyDescent="0.2">
      <c r="A165" s="30"/>
      <c r="B165" s="32"/>
      <c r="C165" s="30"/>
      <c r="D165" s="32"/>
      <c r="E165" s="32"/>
      <c r="F165" s="30"/>
      <c r="G165" s="30"/>
    </row>
    <row r="166" spans="1:7" x14ac:dyDescent="0.2">
      <c r="A166" s="30"/>
      <c r="B166" s="32"/>
      <c r="C166" s="30"/>
      <c r="D166" s="32"/>
      <c r="E166" s="32"/>
      <c r="F166" s="30"/>
      <c r="G166" s="30"/>
    </row>
    <row r="167" spans="1:7" x14ac:dyDescent="0.2">
      <c r="A167" s="30"/>
      <c r="B167" s="32"/>
      <c r="C167" s="30"/>
      <c r="D167" s="32"/>
      <c r="E167" s="32"/>
      <c r="F167" s="30"/>
      <c r="G167" s="30"/>
    </row>
    <row r="168" spans="1:7" x14ac:dyDescent="0.2">
      <c r="A168" s="30"/>
      <c r="B168" s="32"/>
      <c r="C168" s="30"/>
      <c r="D168" s="32"/>
      <c r="E168" s="32"/>
      <c r="F168" s="30"/>
      <c r="G168" s="30"/>
    </row>
    <row r="169" spans="1:7" x14ac:dyDescent="0.2">
      <c r="A169" s="30"/>
      <c r="B169" s="32"/>
      <c r="C169" s="30"/>
      <c r="D169" s="32"/>
      <c r="E169" s="32"/>
      <c r="F169" s="30"/>
      <c r="G169" s="30"/>
    </row>
    <row r="170" spans="1:7" x14ac:dyDescent="0.2">
      <c r="A170" s="30"/>
      <c r="B170" s="32"/>
      <c r="C170" s="30"/>
      <c r="D170" s="32"/>
      <c r="E170" s="32"/>
      <c r="F170" s="30"/>
      <c r="G170" s="30"/>
    </row>
    <row r="171" spans="1:7" x14ac:dyDescent="0.2">
      <c r="A171" s="30"/>
      <c r="B171" s="32"/>
      <c r="C171" s="30"/>
      <c r="D171" s="32"/>
      <c r="E171" s="32"/>
      <c r="F171" s="30"/>
      <c r="G171" s="30"/>
    </row>
    <row r="172" spans="1:7" x14ac:dyDescent="0.2">
      <c r="A172" s="30"/>
      <c r="B172" s="32"/>
      <c r="C172" s="30"/>
      <c r="D172" s="32"/>
      <c r="E172" s="32"/>
      <c r="F172" s="30"/>
      <c r="G172" s="30"/>
    </row>
    <row r="173" spans="1:7" x14ac:dyDescent="0.2">
      <c r="A173" s="30"/>
      <c r="B173" s="32"/>
      <c r="C173" s="30"/>
      <c r="D173" s="32"/>
      <c r="E173" s="32"/>
      <c r="F173" s="30"/>
      <c r="G173" s="30"/>
    </row>
    <row r="174" spans="1:7" x14ac:dyDescent="0.2">
      <c r="A174" s="30"/>
      <c r="B174" s="32"/>
      <c r="C174" s="30"/>
      <c r="D174" s="32"/>
      <c r="E174" s="32"/>
      <c r="F174" s="30"/>
      <c r="G174" s="30"/>
    </row>
    <row r="175" spans="1:7" x14ac:dyDescent="0.2">
      <c r="A175" s="30"/>
      <c r="B175" s="32"/>
      <c r="C175" s="30"/>
      <c r="D175" s="32"/>
      <c r="E175" s="32"/>
      <c r="F175" s="30"/>
      <c r="G175" s="30"/>
    </row>
    <row r="176" spans="1:7" x14ac:dyDescent="0.2">
      <c r="A176" s="30"/>
      <c r="B176" s="32"/>
      <c r="C176" s="30"/>
      <c r="D176" s="32"/>
      <c r="E176" s="32"/>
      <c r="F176" s="30"/>
      <c r="G176" s="30"/>
    </row>
    <row r="177" spans="1:7" x14ac:dyDescent="0.2">
      <c r="A177" s="30"/>
      <c r="B177" s="32"/>
      <c r="C177" s="30"/>
      <c r="D177" s="32"/>
      <c r="E177" s="32"/>
      <c r="F177" s="30"/>
      <c r="G177" s="30"/>
    </row>
    <row r="178" spans="1:7" x14ac:dyDescent="0.2">
      <c r="A178" s="30"/>
      <c r="B178" s="32"/>
      <c r="C178" s="30"/>
      <c r="D178" s="32"/>
      <c r="E178" s="32"/>
      <c r="F178" s="30"/>
      <c r="G178" s="30"/>
    </row>
    <row r="179" spans="1:7" x14ac:dyDescent="0.2">
      <c r="A179" s="30"/>
      <c r="B179" s="32"/>
      <c r="C179" s="30"/>
      <c r="D179" s="32"/>
      <c r="E179" s="32"/>
      <c r="F179" s="30"/>
      <c r="G179" s="30"/>
    </row>
    <row r="180" spans="1:7" x14ac:dyDescent="0.2">
      <c r="A180" s="30"/>
      <c r="B180" s="32"/>
      <c r="C180" s="30"/>
      <c r="D180" s="32"/>
      <c r="E180" s="32"/>
      <c r="F180" s="30"/>
      <c r="G180" s="30"/>
    </row>
    <row r="181" spans="1:7" x14ac:dyDescent="0.2">
      <c r="A181" s="30"/>
      <c r="B181" s="32"/>
      <c r="C181" s="30"/>
      <c r="D181" s="32"/>
      <c r="E181" s="32"/>
      <c r="F181" s="30"/>
      <c r="G181" s="30"/>
    </row>
    <row r="182" spans="1:7" x14ac:dyDescent="0.2">
      <c r="A182" s="30"/>
      <c r="B182" s="32"/>
      <c r="C182" s="30"/>
      <c r="D182" s="32"/>
      <c r="E182" s="32"/>
      <c r="F182" s="30"/>
      <c r="G182" s="30"/>
    </row>
    <row r="183" spans="1:7" x14ac:dyDescent="0.2">
      <c r="A183" s="30"/>
      <c r="B183" s="32"/>
      <c r="C183" s="30"/>
      <c r="D183" s="32"/>
      <c r="E183" s="32"/>
      <c r="F183" s="30"/>
      <c r="G183" s="30"/>
    </row>
    <row r="184" spans="1:7" x14ac:dyDescent="0.2">
      <c r="A184" s="30"/>
      <c r="B184" s="32"/>
      <c r="C184" s="30"/>
      <c r="D184" s="32"/>
      <c r="E184" s="32"/>
      <c r="F184" s="30"/>
      <c r="G184" s="30"/>
    </row>
    <row r="185" spans="1:7" x14ac:dyDescent="0.2">
      <c r="A185" s="30"/>
      <c r="B185" s="32"/>
      <c r="C185" s="30"/>
      <c r="D185" s="32"/>
      <c r="E185" s="32"/>
      <c r="F185" s="30"/>
      <c r="G185" s="30"/>
    </row>
    <row r="186" spans="1:7" x14ac:dyDescent="0.2">
      <c r="A186" s="30"/>
      <c r="B186" s="32"/>
      <c r="C186" s="30"/>
      <c r="D186" s="32"/>
      <c r="E186" s="32"/>
      <c r="F186" s="30"/>
      <c r="G186" s="30"/>
    </row>
    <row r="187" spans="1:7" x14ac:dyDescent="0.2">
      <c r="A187" s="30"/>
      <c r="B187" s="32"/>
      <c r="C187" s="30"/>
      <c r="D187" s="32"/>
      <c r="E187" s="32"/>
      <c r="F187" s="30"/>
      <c r="G187" s="30"/>
    </row>
    <row r="188" spans="1:7" x14ac:dyDescent="0.2">
      <c r="A188" s="30"/>
      <c r="B188" s="32"/>
      <c r="C188" s="30"/>
      <c r="D188" s="32"/>
      <c r="E188" s="32"/>
      <c r="F188" s="30"/>
      <c r="G188" s="30"/>
    </row>
    <row r="189" spans="1:7" x14ac:dyDescent="0.2">
      <c r="A189" s="30"/>
      <c r="B189" s="32"/>
      <c r="C189" s="30"/>
      <c r="D189" s="32"/>
      <c r="E189" s="32"/>
      <c r="F189" s="30"/>
      <c r="G189" s="30"/>
    </row>
    <row r="190" spans="1:7" x14ac:dyDescent="0.2">
      <c r="A190" s="30"/>
      <c r="B190" s="32"/>
      <c r="C190" s="30"/>
      <c r="D190" s="32"/>
      <c r="E190" s="32"/>
      <c r="F190" s="30"/>
      <c r="G190" s="30"/>
    </row>
    <row r="191" spans="1:7" x14ac:dyDescent="0.2">
      <c r="A191" s="30"/>
      <c r="B191" s="32"/>
      <c r="C191" s="30"/>
      <c r="D191" s="32"/>
      <c r="E191" s="32"/>
      <c r="F191" s="30"/>
      <c r="G191" s="30"/>
    </row>
    <row r="192" spans="1:7" x14ac:dyDescent="0.2">
      <c r="A192" s="30"/>
      <c r="B192" s="32"/>
      <c r="C192" s="30"/>
      <c r="D192" s="32"/>
      <c r="E192" s="32"/>
      <c r="F192" s="30"/>
      <c r="G192" s="30"/>
    </row>
    <row r="193" spans="1:7" x14ac:dyDescent="0.2">
      <c r="A193" s="30"/>
      <c r="B193" s="32"/>
      <c r="C193" s="30"/>
      <c r="D193" s="32"/>
      <c r="E193" s="32"/>
      <c r="F193" s="30"/>
      <c r="G193" s="30"/>
    </row>
    <row r="194" spans="1:7" x14ac:dyDescent="0.2">
      <c r="A194" s="30"/>
      <c r="B194" s="32"/>
      <c r="C194" s="30"/>
      <c r="D194" s="32"/>
      <c r="E194" s="32"/>
      <c r="F194" s="30"/>
      <c r="G194" s="30"/>
    </row>
    <row r="195" spans="1:7" x14ac:dyDescent="0.2">
      <c r="A195" s="30"/>
      <c r="B195" s="32"/>
      <c r="C195" s="30"/>
      <c r="D195" s="32"/>
      <c r="E195" s="32"/>
      <c r="F195" s="30"/>
      <c r="G195" s="30"/>
    </row>
    <row r="196" spans="1:7" x14ac:dyDescent="0.2">
      <c r="A196" s="30"/>
      <c r="B196" s="32"/>
      <c r="C196" s="30"/>
      <c r="D196" s="32"/>
      <c r="E196" s="32"/>
      <c r="F196" s="30"/>
      <c r="G196" s="30"/>
    </row>
    <row r="197" spans="1:7" x14ac:dyDescent="0.2">
      <c r="A197" s="30"/>
      <c r="B197" s="32"/>
      <c r="C197" s="30"/>
      <c r="D197" s="32"/>
      <c r="E197" s="32"/>
      <c r="F197" s="30"/>
      <c r="G197" s="30"/>
    </row>
    <row r="198" spans="1:7" x14ac:dyDescent="0.2">
      <c r="A198" s="30"/>
      <c r="B198" s="32"/>
      <c r="C198" s="30"/>
      <c r="D198" s="30"/>
      <c r="E198" s="30"/>
      <c r="F198" s="30"/>
      <c r="G198" s="30"/>
    </row>
    <row r="199" spans="1:7" x14ac:dyDescent="0.2">
      <c r="A199" s="30"/>
      <c r="B199" s="32"/>
      <c r="C199" s="30"/>
      <c r="D199" s="30"/>
      <c r="E199" s="30"/>
      <c r="F199" s="30"/>
      <c r="G199" s="30"/>
    </row>
    <row r="200" spans="1:7" x14ac:dyDescent="0.2">
      <c r="A200" s="30"/>
      <c r="B200" s="32"/>
      <c r="C200" s="30"/>
      <c r="D200" s="30"/>
      <c r="E200" s="30"/>
      <c r="F200" s="30"/>
      <c r="G200" s="30"/>
    </row>
    <row r="201" spans="1:7" x14ac:dyDescent="0.2">
      <c r="A201" s="30"/>
      <c r="B201" s="32"/>
      <c r="C201" s="30"/>
      <c r="D201" s="30"/>
      <c r="E201" s="30"/>
      <c r="F201" s="30"/>
      <c r="G201" s="30"/>
    </row>
    <row r="202" spans="1:7" x14ac:dyDescent="0.2">
      <c r="A202" s="30"/>
      <c r="B202" s="32"/>
      <c r="C202" s="30"/>
      <c r="D202" s="30"/>
      <c r="E202" s="30"/>
      <c r="F202" s="30"/>
      <c r="G202" s="30"/>
    </row>
    <row r="203" spans="1:7" x14ac:dyDescent="0.2">
      <c r="A203" s="30"/>
      <c r="B203" s="32"/>
      <c r="C203" s="30"/>
      <c r="D203" s="30"/>
      <c r="E203" s="30"/>
      <c r="F203" s="30"/>
      <c r="G203" s="30"/>
    </row>
    <row r="204" spans="1:7" x14ac:dyDescent="0.2">
      <c r="A204" s="30"/>
      <c r="B204" s="32"/>
      <c r="C204" s="30"/>
      <c r="D204" s="30"/>
      <c r="E204" s="30"/>
      <c r="F204" s="30"/>
      <c r="G204" s="30"/>
    </row>
    <row r="205" spans="1:7" x14ac:dyDescent="0.2">
      <c r="A205" s="30"/>
      <c r="B205" s="32"/>
      <c r="C205" s="30"/>
      <c r="D205" s="30"/>
      <c r="E205" s="30"/>
      <c r="F205" s="30"/>
      <c r="G205" s="30"/>
    </row>
    <row r="206" spans="1:7" x14ac:dyDescent="0.2">
      <c r="A206" s="30"/>
      <c r="B206" s="32"/>
      <c r="C206" s="30"/>
      <c r="D206" s="30"/>
      <c r="E206" s="30"/>
      <c r="F206" s="30"/>
      <c r="G206" s="30"/>
    </row>
    <row r="207" spans="1:7" x14ac:dyDescent="0.2">
      <c r="A207" s="30"/>
      <c r="B207" s="32"/>
      <c r="C207" s="30"/>
      <c r="D207" s="30"/>
      <c r="E207" s="30"/>
      <c r="F207" s="30"/>
      <c r="G207" s="30"/>
    </row>
    <row r="208" spans="1:7" x14ac:dyDescent="0.2">
      <c r="A208" s="30"/>
      <c r="B208" s="32"/>
      <c r="C208" s="30"/>
      <c r="D208" s="30"/>
      <c r="E208" s="30"/>
      <c r="F208" s="30"/>
      <c r="G208" s="30"/>
    </row>
    <row r="209" spans="1:7" x14ac:dyDescent="0.2">
      <c r="A209" s="30"/>
      <c r="B209" s="32"/>
      <c r="C209" s="30"/>
      <c r="D209" s="30"/>
      <c r="E209" s="30"/>
      <c r="F209" s="30"/>
      <c r="G209" s="30"/>
    </row>
  </sheetData>
  <sheetProtection sheet="1" selectLockedCells="1"/>
  <mergeCells count="3">
    <mergeCell ref="C75:E75"/>
    <mergeCell ref="C76:E76"/>
    <mergeCell ref="C77:E77"/>
  </mergeCells>
  <phoneticPr fontId="5" type="noConversion"/>
  <dataValidations count="1">
    <dataValidation type="list" allowBlank="1" showInputMessage="1" showErrorMessage="1" sqref="D22:E22" xr:uid="{00000000-0002-0000-0000-000000000000}">
      <formula1>YESNO</formula1>
    </dataValidation>
  </dataValidations>
  <printOptions horizontalCentered="1"/>
  <pageMargins left="0.25" right="0.25" top="1" bottom="1" header="0.5" footer="0.5"/>
  <pageSetup paperSize="5" scale="78" orientation="portrait" r:id="rId1"/>
  <headerFooter alignWithMargins="0">
    <oddFooter>&amp;LFor more information: www.timecontrol.com</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3" sqref="A3:A4"/>
    </sheetView>
  </sheetViews>
  <sheetFormatPr defaultRowHeight="12.75" x14ac:dyDescent="0.2"/>
  <sheetData>
    <row r="1" spans="1:1" x14ac:dyDescent="0.2">
      <c r="A1" t="s">
        <v>20</v>
      </c>
    </row>
    <row r="3" spans="1:1" x14ac:dyDescent="0.2">
      <c r="A3" t="s">
        <v>19</v>
      </c>
    </row>
    <row r="4" spans="1:1" x14ac:dyDescent="0.2">
      <c r="A4" t="s">
        <v>10</v>
      </c>
    </row>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Sheet2</vt:lpstr>
      <vt:lpstr>Sheet1!Print_Area</vt:lpstr>
      <vt:lpstr>YESNO</vt:lpstr>
    </vt:vector>
  </TitlesOfParts>
  <Company>HMS Software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Vandersluis</dc:creator>
  <cp:lastModifiedBy>Chris.Vandersluis</cp:lastModifiedBy>
  <cp:lastPrinted>2010-10-18T19:15:34Z</cp:lastPrinted>
  <dcterms:created xsi:type="dcterms:W3CDTF">2006-09-01T00:19:17Z</dcterms:created>
  <dcterms:modified xsi:type="dcterms:W3CDTF">2021-05-06T16:37:11Z</dcterms:modified>
</cp:coreProperties>
</file>